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3665" yWindow="150" windowWidth="14880" windowHeight="12750" tabRatio="314" activeTab="0"/>
  </bookViews>
  <sheets>
    <sheet name="Partie A" sheetId="1" r:id="rId1"/>
    <sheet name="Partie B" sheetId="4" r:id="rId2"/>
    <sheet name="Valeurs" sheetId="3" r:id="rId3"/>
  </sheets>
  <definedNames>
    <definedName name="coalition">'Valeurs'!$G$3:$G$34</definedName>
  </definedNames>
  <calcPr calcId="162913"/>
</workbook>
</file>

<file path=xl/sharedStrings.xml><?xml version="1.0" encoding="utf-8"?>
<sst xmlns="http://schemas.openxmlformats.org/spreadsheetml/2006/main" count="189" uniqueCount="59">
  <si>
    <t>Coalitions</t>
  </si>
  <si>
    <t xml:space="preserve"> </t>
  </si>
  <si>
    <t>Économies (kNOK)</t>
  </si>
  <si>
    <t>C1</t>
  </si>
  <si>
    <t>C2</t>
  </si>
  <si>
    <t>C3</t>
  </si>
  <si>
    <t>C4</t>
  </si>
  <si>
    <t>Total</t>
  </si>
  <si>
    <t>Coût (kNOK)</t>
  </si>
  <si>
    <t>(somme des coûts individuels)</t>
  </si>
  <si>
    <t>C1 + C2</t>
  </si>
  <si>
    <t>C1 + C3</t>
  </si>
  <si>
    <t>C1 + C4</t>
  </si>
  <si>
    <t>C1+C2+C3</t>
  </si>
  <si>
    <t>C1+C2+C3+C4</t>
  </si>
  <si>
    <t>C1+C2+C4</t>
  </si>
  <si>
    <t>C1+C3+C4</t>
  </si>
  <si>
    <t>C2 + C3</t>
  </si>
  <si>
    <t>C2 + C4</t>
  </si>
  <si>
    <t>C2+C3+C4</t>
  </si>
  <si>
    <t>C3 + C4</t>
  </si>
  <si>
    <t>Total2</t>
  </si>
  <si>
    <t>#1</t>
  </si>
  <si>
    <t>#2</t>
  </si>
  <si>
    <t>#3</t>
  </si>
  <si>
    <t>#4</t>
  </si>
  <si>
    <t>Coût (kNOK) (collaboration)</t>
  </si>
  <si>
    <t>Bonification (%)</t>
  </si>
  <si>
    <t>Coalition (unsorted)</t>
  </si>
  <si>
    <t>Coalition (sorted)</t>
  </si>
  <si>
    <t>C1 + C5</t>
  </si>
  <si>
    <t>C2 + C5</t>
  </si>
  <si>
    <t>C3 + C5</t>
  </si>
  <si>
    <t>C4 + C5</t>
  </si>
  <si>
    <t>C1+C2+C5</t>
  </si>
  <si>
    <t>C1+C3+C5</t>
  </si>
  <si>
    <t>C1+C4+C5</t>
  </si>
  <si>
    <t>C2+C3+C5</t>
  </si>
  <si>
    <t>C2+C4+C5</t>
  </si>
  <si>
    <t>C3+C4+C5</t>
  </si>
  <si>
    <t>C1+C2+C3+C5</t>
  </si>
  <si>
    <t>C1+C2+C4+C5</t>
  </si>
  <si>
    <t>C1+C3+C4+C5</t>
  </si>
  <si>
    <t>C2+C3+C4+C5</t>
  </si>
  <si>
    <t>C1+C2+C3+C4+C5</t>
  </si>
  <si>
    <t>C5</t>
  </si>
  <si>
    <t>#5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</si>
  <si>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</si>
  <si>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</si>
  <si>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</si>
  <si>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</si>
  <si>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</si>
  <si>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</si>
  <si>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</si>
  <si>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</si>
  <si>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Économies (%)</t>
  </si>
  <si>
    <t>Compagnies</t>
  </si>
  <si>
    <t>Partie A</t>
  </si>
  <si>
    <t>Partie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</si>
</sst>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1" xfId="0" applyFont="1" applyBorder="1"/>
    <xf numFmtId="0" fontId="0" fillId="2" borderId="1" xfId="0" applyFill="1" applyBorder="1"/>
    <xf numFmtId="0" fontId="0" fillId="0" borderId="2" xfId="0" applyBorder="1"/>
    <xf numFmtId="0" fontId="4" fillId="0" borderId="0" xfId="0" applyFont="1" applyFill="1" applyBorder="1" applyAlignment="1">
      <alignment horizontal="right"/>
    </xf>
    <xf numFmtId="0" fontId="3" fillId="0" borderId="0" xfId="0" applyFont="1"/>
    <xf numFmtId="0" fontId="0" fillId="2" borderId="3" xfId="0" applyFill="1" applyBorder="1"/>
    <xf numFmtId="0" fontId="3" fillId="0" borderId="4" xfId="0" applyFont="1" applyBorder="1"/>
    <xf numFmtId="0" fontId="0" fillId="2" borderId="5" xfId="0" applyFill="1" applyBorder="1"/>
    <xf numFmtId="0" fontId="0" fillId="0" borderId="6" xfId="0" applyBorder="1"/>
    <xf numFmtId="0" fontId="3" fillId="0" borderId="7" xfId="0" applyFont="1" applyBorder="1"/>
    <xf numFmtId="0" fontId="3" fillId="0" borderId="2" xfId="0" applyFont="1" applyBorder="1"/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0" fillId="0" borderId="0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5" fillId="0" borderId="0" xfId="0" applyFont="1" applyFill="1" applyBorder="1" applyAlignment="1">
      <alignment horizontal="right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25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6" xfId="0" applyFill="1" applyBorder="1"/>
    <xf numFmtId="0" fontId="0" fillId="4" borderId="13" xfId="0" applyFill="1" applyBorder="1"/>
    <xf numFmtId="0" fontId="0" fillId="4" borderId="14" xfId="0" applyFill="1" applyBorder="1"/>
    <xf numFmtId="2" fontId="0" fillId="4" borderId="27" xfId="0" applyNumberFormat="1" applyFill="1" applyBorder="1"/>
    <xf numFmtId="2" fontId="0" fillId="4" borderId="28" xfId="0" applyNumberFormat="1" applyFill="1" applyBorder="1"/>
    <xf numFmtId="2" fontId="0" fillId="4" borderId="29" xfId="0" applyNumberFormat="1" applyFill="1" applyBorder="1"/>
    <xf numFmtId="2" fontId="0" fillId="4" borderId="25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2" fontId="0" fillId="4" borderId="26" xfId="0" applyNumberFormat="1" applyFill="1" applyBorder="1"/>
    <xf numFmtId="2" fontId="0" fillId="4" borderId="13" xfId="0" applyNumberFormat="1" applyFill="1" applyBorder="1"/>
    <xf numFmtId="2" fontId="0" fillId="4" borderId="14" xfId="0" applyNumberFormat="1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5" borderId="2" xfId="0" applyFill="1" applyBorder="1"/>
    <xf numFmtId="0" fontId="0" fillId="5" borderId="8" xfId="0" applyFill="1" applyBorder="1"/>
    <xf numFmtId="0" fontId="4" fillId="3" borderId="2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4" fillId="2" borderId="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27" xfId="0" applyFont="1" applyFill="1" applyBorder="1" applyProtection="1">
      <protection locked="0"/>
    </xf>
    <xf numFmtId="0" fontId="7" fillId="0" borderId="28" xfId="0" applyFont="1" applyFill="1" applyBorder="1" applyProtection="1">
      <protection locked="0"/>
    </xf>
    <xf numFmtId="0" fontId="7" fillId="0" borderId="29" xfId="0" applyFont="1" applyFill="1" applyBorder="1" applyProtection="1">
      <protection locked="0"/>
    </xf>
    <xf numFmtId="0" fontId="7" fillId="0" borderId="2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34" xfId="0" applyFont="1" applyFill="1" applyBorder="1" applyProtection="1">
      <protection locked="0"/>
    </xf>
    <xf numFmtId="0" fontId="7" fillId="0" borderId="35" xfId="0" applyFont="1" applyFill="1" applyBorder="1" applyProtection="1">
      <protection locked="0"/>
    </xf>
    <xf numFmtId="0" fontId="7" fillId="0" borderId="36" xfId="0" applyFont="1" applyFill="1" applyBorder="1" applyProtection="1">
      <protection locked="0"/>
    </xf>
    <xf numFmtId="0" fontId="7" fillId="4" borderId="27" xfId="0" applyFont="1" applyFill="1" applyBorder="1"/>
    <xf numFmtId="0" fontId="7" fillId="4" borderId="28" xfId="0" applyFont="1" applyFill="1" applyBorder="1"/>
    <xf numFmtId="0" fontId="7" fillId="4" borderId="29" xfId="0" applyFont="1" applyFill="1" applyBorder="1"/>
    <xf numFmtId="0" fontId="7" fillId="4" borderId="25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4" borderId="26" xfId="0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0" fillId="5" borderId="1" xfId="0" applyFill="1" applyBorder="1"/>
    <xf numFmtId="0" fontId="2" fillId="3" borderId="24" xfId="0" applyFont="1" applyFill="1" applyBorder="1" applyAlignment="1">
      <alignment horizontal="right" vertical="center" textRotation="90"/>
    </xf>
    <xf numFmtId="0" fontId="2" fillId="3" borderId="40" xfId="0" applyFont="1" applyFill="1" applyBorder="1" applyAlignment="1">
      <alignment horizontal="right" vertical="center" textRotation="90"/>
    </xf>
    <xf numFmtId="0" fontId="2" fillId="3" borderId="41" xfId="0" applyFont="1" applyFill="1" applyBorder="1" applyAlignment="1">
      <alignment horizontal="right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2" borderId="33" xfId="0" applyFont="1" applyFill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Économies des compagnies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'Partie A'!$C$34</c:f>
              <c:strCache>
                <c:ptCount val="1"/>
                <c:pt idx="0">
                  <c:v>C1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A'!$D$34:$K$34</c:f>
              <c:numCache/>
            </c:numRef>
          </c:val>
        </c:ser>
        <c:ser>
          <c:idx val="1"/>
          <c:order val="1"/>
          <c:tx>
            <c:strRef>
              <c:f>'Partie A'!$C$35</c:f>
              <c:strCache>
                <c:ptCount val="1"/>
                <c:pt idx="0">
                  <c:v>C2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A'!$D$35:$K$35</c:f>
              <c:numCache/>
            </c:numRef>
          </c:val>
        </c:ser>
        <c:ser>
          <c:idx val="2"/>
          <c:order val="2"/>
          <c:tx>
            <c:strRef>
              <c:f>'Partie A'!$C$36</c:f>
              <c:strCache>
                <c:ptCount val="1"/>
                <c:pt idx="0">
                  <c:v>C3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A'!$D$36:$K$36</c:f>
              <c:numCache/>
            </c:numRef>
          </c:val>
        </c:ser>
        <c:ser>
          <c:idx val="3"/>
          <c:order val="3"/>
          <c:tx>
            <c:strRef>
              <c:f>'Partie A'!$C$37</c:f>
              <c:strCache>
                <c:ptCount val="1"/>
                <c:pt idx="0">
                  <c:v>C4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A'!$D$37:$K$37</c:f>
              <c:numCache/>
            </c:numRef>
          </c:val>
        </c:ser>
        <c:ser>
          <c:idx val="4"/>
          <c:order val="4"/>
          <c:tx>
            <c:strRef>
              <c:f>'Partie A'!$C$38</c:f>
              <c:strCache>
                <c:ptCount val="1"/>
                <c:pt idx="0">
                  <c:v>C5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A'!$D$38:$K$38</c:f>
              <c:numCache/>
            </c:numRef>
          </c:val>
        </c:ser>
        <c:axId val="56140528"/>
        <c:axId val="58738225"/>
      </c:barChart>
      <c:catAx>
        <c:axId val="5614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alibri"/>
                    <a:ea typeface="Calibri"/>
                    <a:cs typeface="Calibri"/>
                  </a:rPr>
                  <a:t>Équipes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38225"/>
        <c:crosses val="autoZero"/>
        <c:auto val="0"/>
        <c:lblOffset val="100"/>
        <c:noMultiLvlLbl val="0"/>
      </c:catAx>
      <c:valAx>
        <c:axId val="58738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alibri"/>
                    <a:ea typeface="Calibri"/>
                    <a:cs typeface="Calibri"/>
                  </a:rPr>
                  <a:t>Économies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56140528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Économies des compagnies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'Partie B'!$C$34</c:f>
              <c:strCache>
                <c:ptCount val="1"/>
                <c:pt idx="0">
                  <c:v>C1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B'!$D$34:$K$34</c:f>
              <c:numCache/>
            </c:numRef>
          </c:val>
        </c:ser>
        <c:ser>
          <c:idx val="1"/>
          <c:order val="1"/>
          <c:tx>
            <c:strRef>
              <c:f>'Partie B'!$C$35</c:f>
              <c:strCache>
                <c:ptCount val="1"/>
                <c:pt idx="0">
                  <c:v>C2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B'!$D$35:$K$35</c:f>
              <c:numCache/>
            </c:numRef>
          </c:val>
        </c:ser>
        <c:ser>
          <c:idx val="2"/>
          <c:order val="2"/>
          <c:tx>
            <c:strRef>
              <c:f>'Partie B'!$C$36</c:f>
              <c:strCache>
                <c:ptCount val="1"/>
                <c:pt idx="0">
                  <c:v>C3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B'!$D$36:$K$36</c:f>
              <c:numCache/>
            </c:numRef>
          </c:val>
        </c:ser>
        <c:ser>
          <c:idx val="3"/>
          <c:order val="3"/>
          <c:tx>
            <c:strRef>
              <c:f>'Partie B'!$C$37</c:f>
              <c:strCache>
                <c:ptCount val="1"/>
                <c:pt idx="0">
                  <c:v>C4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B'!$D$37:$K$37</c:f>
              <c:numCache/>
            </c:numRef>
          </c:val>
        </c:ser>
        <c:ser>
          <c:idx val="4"/>
          <c:order val="4"/>
          <c:tx>
            <c:strRef>
              <c:f>'Partie B'!$C$38</c:f>
              <c:strCache>
                <c:ptCount val="1"/>
                <c:pt idx="0">
                  <c:v>C5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'Partie B'!$D$38:$K$38</c:f>
              <c:numCache/>
            </c:numRef>
          </c:val>
        </c:ser>
        <c:axId val="25399422"/>
        <c:axId val="61757031"/>
      </c:barChart>
      <c:catAx>
        <c:axId val="2539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Équipes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7031"/>
        <c:crosses val="autoZero"/>
        <c:auto val="0"/>
        <c:lblOffset val="100"/>
        <c:noMultiLvlLbl val="0"/>
      </c:catAx>
      <c:valAx>
        <c:axId val="61757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Économies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25399422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forac.ulaval.ca" TargetMode="External" /><Relationship Id="rId4" Type="http://schemas.openxmlformats.org/officeDocument/2006/relationships/hyperlink" Target="http://www.forac.ulaval.c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hyperlink" Target="http://www.forac.ulaval.ca" TargetMode="External" /><Relationship Id="rId4" Type="http://schemas.openxmlformats.org/officeDocument/2006/relationships/hyperlink" Target="http://www.forac.ulaval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orac.ulaval.ca" TargetMode="External" /><Relationship Id="rId3" Type="http://schemas.openxmlformats.org/officeDocument/2006/relationships/hyperlink" Target="http://www.forac.ulaval.c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6</xdr:row>
      <xdr:rowOff>161925</xdr:rowOff>
    </xdr:from>
    <xdr:to>
      <xdr:col>18</xdr:col>
      <xdr:colOff>657225</xdr:colOff>
      <xdr:row>30</xdr:row>
      <xdr:rowOff>76200</xdr:rowOff>
    </xdr:to>
    <xdr:graphicFrame macro="">
      <xdr:nvGraphicFramePr>
        <xdr:cNvPr id="3" name="Graphique 2"/>
        <xdr:cNvGraphicFramePr/>
      </xdr:nvGraphicFramePr>
      <xdr:xfrm>
        <a:off x="8896350" y="1476375"/>
        <a:ext cx="5505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9</xdr:col>
      <xdr:colOff>838200</xdr:colOff>
      <xdr:row>0</xdr:row>
      <xdr:rowOff>76200</xdr:rowOff>
    </xdr:from>
    <xdr:to>
      <xdr:col>11</xdr:col>
      <xdr:colOff>0</xdr:colOff>
      <xdr:row>1</xdr:row>
      <xdr:rowOff>38100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76200"/>
          <a:ext cx="1066800" cy="22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6</xdr:row>
      <xdr:rowOff>161925</xdr:rowOff>
    </xdr:from>
    <xdr:to>
      <xdr:col>18</xdr:col>
      <xdr:colOff>657225</xdr:colOff>
      <xdr:row>30</xdr:row>
      <xdr:rowOff>76200</xdr:rowOff>
    </xdr:to>
    <xdr:graphicFrame macro="">
      <xdr:nvGraphicFramePr>
        <xdr:cNvPr id="2" name="Graphique 1"/>
        <xdr:cNvGraphicFramePr/>
      </xdr:nvGraphicFramePr>
      <xdr:xfrm>
        <a:off x="8896350" y="1476375"/>
        <a:ext cx="5505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9</xdr:col>
      <xdr:colOff>838200</xdr:colOff>
      <xdr:row>0</xdr:row>
      <xdr:rowOff>76200</xdr:rowOff>
    </xdr:from>
    <xdr:to>
      <xdr:col>11</xdr:col>
      <xdr:colOff>0</xdr:colOff>
      <xdr:row>1</xdr:row>
      <xdr:rowOff>38100</xdr:rowOff>
    </xdr:to>
    <xdr:pic>
      <xdr:nvPicPr>
        <xdr:cNvPr id="3" name="Picture 2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76200"/>
          <a:ext cx="1066800" cy="22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35</xdr:row>
      <xdr:rowOff>123825</xdr:rowOff>
    </xdr:from>
    <xdr:to>
      <xdr:col>6</xdr:col>
      <xdr:colOff>1085850</xdr:colOff>
      <xdr:row>35</xdr:row>
      <xdr:rowOff>352425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7705725"/>
          <a:ext cx="10668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 topLeftCell="A1"/>
  </sheetViews>
  <sheetFormatPr defaultColWidth="11.421875" defaultRowHeight="15"/>
  <cols>
    <col min="1" max="2" width="4.421875" style="0" customWidth="1"/>
    <col min="3" max="3" width="3.00390625" style="0" customWidth="1"/>
    <col min="4" max="11" width="14.28125" style="0" customWidth="1"/>
  </cols>
  <sheetData>
    <row r="1" spans="1:2" ht="21">
      <c r="A1" s="5" t="s">
        <v>57</v>
      </c>
      <c r="B1" s="5"/>
    </row>
    <row r="2" ht="15.75" thickBot="1"/>
    <row r="3" spans="1:11" ht="21.75" thickBot="1">
      <c r="A3" s="7"/>
      <c r="B3" s="10"/>
      <c r="C3" s="9"/>
      <c r="D3" s="60" t="s">
        <v>47</v>
      </c>
      <c r="E3" s="60" t="s">
        <v>48</v>
      </c>
      <c r="F3" s="60" t="s">
        <v>49</v>
      </c>
      <c r="G3" s="60" t="s">
        <v>50</v>
      </c>
      <c r="H3" s="60" t="s">
        <v>51</v>
      </c>
      <c r="I3" s="60" t="s">
        <v>52</v>
      </c>
      <c r="J3" s="60" t="s">
        <v>53</v>
      </c>
      <c r="K3" s="61" t="s">
        <v>54</v>
      </c>
    </row>
    <row r="4" spans="1:11" ht="15" customHeight="1">
      <c r="A4" s="2"/>
      <c r="B4" s="96" t="s">
        <v>0</v>
      </c>
      <c r="C4" s="15" t="s">
        <v>22</v>
      </c>
      <c r="D4" s="74"/>
      <c r="E4" s="75"/>
      <c r="F4" s="75"/>
      <c r="G4" s="75"/>
      <c r="H4" s="75"/>
      <c r="I4" s="75"/>
      <c r="J4" s="75"/>
      <c r="K4" s="76"/>
    </row>
    <row r="5" spans="1:11" ht="15">
      <c r="A5" s="6"/>
      <c r="B5" s="97"/>
      <c r="C5" s="15" t="s">
        <v>23</v>
      </c>
      <c r="D5" s="77"/>
      <c r="E5" s="78"/>
      <c r="F5" s="78"/>
      <c r="G5" s="78"/>
      <c r="H5" s="78"/>
      <c r="I5" s="78"/>
      <c r="J5" s="78"/>
      <c r="K5" s="79"/>
    </row>
    <row r="6" spans="1:11" ht="15">
      <c r="A6" s="6"/>
      <c r="B6" s="97"/>
      <c r="C6" s="15" t="s">
        <v>24</v>
      </c>
      <c r="D6" s="77"/>
      <c r="E6" s="78"/>
      <c r="F6" s="78"/>
      <c r="G6" s="78"/>
      <c r="H6" s="78"/>
      <c r="I6" s="78"/>
      <c r="J6" s="78"/>
      <c r="K6" s="79"/>
    </row>
    <row r="7" spans="1:11" ht="15">
      <c r="A7" s="6"/>
      <c r="B7" s="97"/>
      <c r="C7" s="15" t="s">
        <v>25</v>
      </c>
      <c r="D7" s="80"/>
      <c r="E7" s="81"/>
      <c r="F7" s="81"/>
      <c r="G7" s="81"/>
      <c r="H7" s="81"/>
      <c r="I7" s="81"/>
      <c r="J7" s="81"/>
      <c r="K7" s="82"/>
    </row>
    <row r="8" spans="1:11" ht="15.75" thickBot="1">
      <c r="A8" s="8"/>
      <c r="B8" s="97"/>
      <c r="C8" s="15" t="s">
        <v>46</v>
      </c>
      <c r="D8" s="80"/>
      <c r="E8" s="81"/>
      <c r="F8" s="81"/>
      <c r="G8" s="81"/>
      <c r="H8" s="81"/>
      <c r="I8" s="81"/>
      <c r="J8" s="81"/>
      <c r="K8" s="82"/>
    </row>
    <row r="9" spans="1:11" ht="15" customHeight="1">
      <c r="A9" s="93" t="s">
        <v>2</v>
      </c>
      <c r="B9" s="98" t="s">
        <v>0</v>
      </c>
      <c r="C9" s="62" t="s">
        <v>22</v>
      </c>
      <c r="D9" s="39" t="str">
        <f>VLOOKUP(IF(ISBLANK(D4)," ",D4),Valeurs!$A$3:$D$34,4,FALSE)</f>
        <v xml:space="preserve"> </v>
      </c>
      <c r="E9" s="40" t="str">
        <f>VLOOKUP(IF(ISBLANK(E4)," ",E4),Valeurs!$A$3:$D$34,4,FALSE)</f>
        <v xml:space="preserve"> </v>
      </c>
      <c r="F9" s="40" t="str">
        <f>VLOOKUP(IF(ISBLANK(F4)," ",F4),Valeurs!$A$3:$D$34,4,FALSE)</f>
        <v xml:space="preserve"> </v>
      </c>
      <c r="G9" s="40" t="str">
        <f>VLOOKUP(IF(ISBLANK(G4)," ",G4),Valeurs!$A$3:$D$34,4,FALSE)</f>
        <v xml:space="preserve"> </v>
      </c>
      <c r="H9" s="40" t="str">
        <f>VLOOKUP(IF(ISBLANK(H4)," ",H4),Valeurs!$A$3:$D$34,4,FALSE)</f>
        <v xml:space="preserve"> </v>
      </c>
      <c r="I9" s="40" t="str">
        <f>VLOOKUP(IF(ISBLANK(I4)," ",I4),Valeurs!$A$3:$D$34,4,FALSE)</f>
        <v xml:space="preserve"> </v>
      </c>
      <c r="J9" s="40" t="str">
        <f>VLOOKUP(IF(ISBLANK(J4)," ",J4),Valeurs!$A$3:$D$34,4,FALSE)</f>
        <v xml:space="preserve"> </v>
      </c>
      <c r="K9" s="41" t="str">
        <f>VLOOKUP(IF(ISBLANK(K4)," ",K4),Valeurs!$A$3:$D$34,4,FALSE)</f>
        <v xml:space="preserve"> </v>
      </c>
    </row>
    <row r="10" spans="1:11" ht="15">
      <c r="A10" s="94"/>
      <c r="B10" s="99"/>
      <c r="C10" s="16" t="s">
        <v>23</v>
      </c>
      <c r="D10" s="42" t="str">
        <f>VLOOKUP(IF(ISBLANK(D5)," ",D5),Valeurs!$A$3:$D$34,4,FALSE)</f>
        <v xml:space="preserve"> </v>
      </c>
      <c r="E10" s="43" t="str">
        <f>VLOOKUP(IF(ISBLANK(E5)," ",E5),Valeurs!$A$3:$D$34,4,FALSE)</f>
        <v xml:space="preserve"> </v>
      </c>
      <c r="F10" s="43" t="str">
        <f>VLOOKUP(IF(ISBLANK(F5)," ",F5),Valeurs!$A$3:$D$34,4,FALSE)</f>
        <v xml:space="preserve"> </v>
      </c>
      <c r="G10" s="43" t="str">
        <f>VLOOKUP(IF(ISBLANK(G5)," ",G5),Valeurs!$A$3:$D$34,4,FALSE)</f>
        <v xml:space="preserve"> </v>
      </c>
      <c r="H10" s="43" t="str">
        <f>VLOOKUP(IF(ISBLANK(H5)," ",H5),Valeurs!$A$3:$D$34,4,FALSE)</f>
        <v xml:space="preserve"> </v>
      </c>
      <c r="I10" s="43" t="str">
        <f>VLOOKUP(IF(ISBLANK(I5)," ",I5),Valeurs!$A$3:$D$34,4,FALSE)</f>
        <v xml:space="preserve"> </v>
      </c>
      <c r="J10" s="43" t="str">
        <f>VLOOKUP(IF(ISBLANK(J5)," ",J5),Valeurs!$A$3:$D$34,4,FALSE)</f>
        <v xml:space="preserve"> </v>
      </c>
      <c r="K10" s="44" t="str">
        <f>VLOOKUP(IF(ISBLANK(K5)," ",K5),Valeurs!$A$3:$D$34,4,FALSE)</f>
        <v xml:space="preserve"> </v>
      </c>
    </row>
    <row r="11" spans="1:11" ht="15">
      <c r="A11" s="94"/>
      <c r="B11" s="99"/>
      <c r="C11" s="16" t="s">
        <v>24</v>
      </c>
      <c r="D11" s="42" t="str">
        <f>VLOOKUP(IF(ISBLANK(D6)," ",D6),Valeurs!$A$3:$D$34,4,FALSE)</f>
        <v xml:space="preserve"> </v>
      </c>
      <c r="E11" s="43" t="str">
        <f>VLOOKUP(IF(ISBLANK(E6)," ",E6),Valeurs!$A$3:$D$34,4,FALSE)</f>
        <v xml:space="preserve"> </v>
      </c>
      <c r="F11" s="43" t="str">
        <f>VLOOKUP(IF(ISBLANK(F6)," ",F6),Valeurs!$A$3:$D$34,4,FALSE)</f>
        <v xml:space="preserve"> </v>
      </c>
      <c r="G11" s="43" t="str">
        <f>VLOOKUP(IF(ISBLANK(G6)," ",G6),Valeurs!$A$3:$D$34,4,FALSE)</f>
        <v xml:space="preserve"> </v>
      </c>
      <c r="H11" s="43" t="str">
        <f>VLOOKUP(IF(ISBLANK(H6)," ",H6),Valeurs!$A$3:$D$34,4,FALSE)</f>
        <v xml:space="preserve"> </v>
      </c>
      <c r="I11" s="43" t="str">
        <f>VLOOKUP(IF(ISBLANK(I6)," ",I6),Valeurs!$A$3:$D$34,4,FALSE)</f>
        <v xml:space="preserve"> </v>
      </c>
      <c r="J11" s="43" t="str">
        <f>VLOOKUP(IF(ISBLANK(J6)," ",J6),Valeurs!$A$3:$D$34,4,FALSE)</f>
        <v xml:space="preserve"> </v>
      </c>
      <c r="K11" s="44" t="str">
        <f>VLOOKUP(IF(ISBLANK(K6)," ",K6),Valeurs!$A$3:$D$34,4,FALSE)</f>
        <v xml:space="preserve"> </v>
      </c>
    </row>
    <row r="12" spans="1:11" ht="15">
      <c r="A12" s="94"/>
      <c r="B12" s="99"/>
      <c r="C12" s="16" t="s">
        <v>25</v>
      </c>
      <c r="D12" s="42" t="str">
        <f>VLOOKUP(IF(ISBLANK(D7)," ",D7),Valeurs!$A$3:$D$34,4,FALSE)</f>
        <v xml:space="preserve"> </v>
      </c>
      <c r="E12" s="43" t="str">
        <f>VLOOKUP(IF(ISBLANK(E7)," ",E7),Valeurs!$A$3:$D$34,4,FALSE)</f>
        <v xml:space="preserve"> </v>
      </c>
      <c r="F12" s="43" t="str">
        <f>VLOOKUP(IF(ISBLANK(F7)," ",F7),Valeurs!$A$3:$D$34,4,FALSE)</f>
        <v xml:space="preserve"> </v>
      </c>
      <c r="G12" s="43" t="str">
        <f>VLOOKUP(IF(ISBLANK(G7)," ",G7),Valeurs!$A$3:$D$34,4,FALSE)</f>
        <v xml:space="preserve"> </v>
      </c>
      <c r="H12" s="43" t="str">
        <f>VLOOKUP(IF(ISBLANK(H7)," ",H7),Valeurs!$A$3:$D$34,4,FALSE)</f>
        <v xml:space="preserve"> </v>
      </c>
      <c r="I12" s="43" t="str">
        <f>VLOOKUP(IF(ISBLANK(I7)," ",I7),Valeurs!$A$3:$D$34,4,FALSE)</f>
        <v xml:space="preserve"> </v>
      </c>
      <c r="J12" s="43" t="str">
        <f>VLOOKUP(IF(ISBLANK(J7)," ",J7),Valeurs!$A$3:$D$34,4,FALSE)</f>
        <v xml:space="preserve"> </v>
      </c>
      <c r="K12" s="44" t="str">
        <f>VLOOKUP(IF(ISBLANK(K7)," ",K7),Valeurs!$A$3:$D$34,4,FALSE)</f>
        <v xml:space="preserve"> </v>
      </c>
    </row>
    <row r="13" spans="1:11" ht="15.75" thickBot="1">
      <c r="A13" s="94"/>
      <c r="B13" s="100"/>
      <c r="C13" s="63" t="s">
        <v>46</v>
      </c>
      <c r="D13" s="45" t="str">
        <f>VLOOKUP(IF(ISBLANK(D8)," ",D8),Valeurs!$A$3:$D$34,4,FALSE)</f>
        <v xml:space="preserve"> </v>
      </c>
      <c r="E13" s="46" t="str">
        <f>VLOOKUP(IF(ISBLANK(E8)," ",E8),Valeurs!$A$3:$D$34,4,FALSE)</f>
        <v xml:space="preserve"> </v>
      </c>
      <c r="F13" s="46" t="str">
        <f>VLOOKUP(IF(ISBLANK(F8)," ",F8),Valeurs!$A$3:$D$34,4,FALSE)</f>
        <v xml:space="preserve"> </v>
      </c>
      <c r="G13" s="46" t="str">
        <f>VLOOKUP(IF(ISBLANK(G8)," ",G8),Valeurs!$A$3:$D$34,4,FALSE)</f>
        <v xml:space="preserve"> </v>
      </c>
      <c r="H13" s="46" t="str">
        <f>VLOOKUP(IF(ISBLANK(H8)," ",H8),Valeurs!$A$3:$D$34,4,FALSE)</f>
        <v xml:space="preserve"> </v>
      </c>
      <c r="I13" s="46" t="str">
        <f>VLOOKUP(IF(ISBLANK(I8)," ",I8),Valeurs!$A$3:$D$34,4,FALSE)</f>
        <v xml:space="preserve"> </v>
      </c>
      <c r="J13" s="46" t="str">
        <f>VLOOKUP(IF(ISBLANK(J8)," ",J8),Valeurs!$A$3:$D$34,4,FALSE)</f>
        <v xml:space="preserve"> </v>
      </c>
      <c r="K13" s="47" t="str">
        <f>VLOOKUP(IF(ISBLANK(K8)," ",K8),Valeurs!$A$3:$D$34,4,FALSE)</f>
        <v xml:space="preserve"> </v>
      </c>
    </row>
    <row r="14" spans="1:11" ht="15">
      <c r="A14" s="94"/>
      <c r="B14" s="98" t="s">
        <v>56</v>
      </c>
      <c r="C14" s="12" t="s">
        <v>3</v>
      </c>
      <c r="D14" s="67"/>
      <c r="E14" s="68"/>
      <c r="F14" s="68"/>
      <c r="G14" s="68"/>
      <c r="H14" s="68"/>
      <c r="I14" s="68"/>
      <c r="J14" s="68"/>
      <c r="K14" s="69"/>
    </row>
    <row r="15" spans="1:11" ht="15">
      <c r="A15" s="94"/>
      <c r="B15" s="99"/>
      <c r="C15" s="13" t="s">
        <v>4</v>
      </c>
      <c r="D15" s="32"/>
      <c r="E15" s="33"/>
      <c r="F15" s="33"/>
      <c r="G15" s="33"/>
      <c r="H15" s="33"/>
      <c r="I15" s="33"/>
      <c r="J15" s="33"/>
      <c r="K15" s="34"/>
    </row>
    <row r="16" spans="1:11" ht="15">
      <c r="A16" s="94"/>
      <c r="B16" s="99"/>
      <c r="C16" s="13" t="s">
        <v>5</v>
      </c>
      <c r="D16" s="32"/>
      <c r="E16" s="33"/>
      <c r="F16" s="33"/>
      <c r="G16" s="33"/>
      <c r="H16" s="33"/>
      <c r="I16" s="33"/>
      <c r="J16" s="33"/>
      <c r="K16" s="34"/>
    </row>
    <row r="17" spans="1:11" ht="15">
      <c r="A17" s="94"/>
      <c r="B17" s="99"/>
      <c r="C17" s="13" t="s">
        <v>6</v>
      </c>
      <c r="D17" s="64"/>
      <c r="E17" s="65"/>
      <c r="F17" s="65"/>
      <c r="G17" s="65"/>
      <c r="H17" s="65"/>
      <c r="I17" s="65"/>
      <c r="J17" s="65"/>
      <c r="K17" s="66"/>
    </row>
    <row r="18" spans="1:11" ht="15.75" thickBot="1">
      <c r="A18" s="94"/>
      <c r="B18" s="100"/>
      <c r="C18" s="14" t="s">
        <v>45</v>
      </c>
      <c r="D18" s="35"/>
      <c r="E18" s="36"/>
      <c r="F18" s="36"/>
      <c r="G18" s="36"/>
      <c r="H18" s="36"/>
      <c r="I18" s="36"/>
      <c r="J18" s="36"/>
      <c r="K18" s="37"/>
    </row>
    <row r="19" spans="1:11" ht="15.75" thickBot="1">
      <c r="A19" s="95"/>
      <c r="B19" s="101" t="s">
        <v>7</v>
      </c>
      <c r="C19" s="102"/>
      <c r="D19" s="57">
        <f aca="true" t="shared" si="0" ref="D19:K19">SUM(D9:D13)</f>
        <v>0</v>
      </c>
      <c r="E19" s="58">
        <f t="shared" si="0"/>
        <v>0</v>
      </c>
      <c r="F19" s="58">
        <f t="shared" si="0"/>
        <v>0</v>
      </c>
      <c r="G19" s="58">
        <f t="shared" si="0"/>
        <v>0</v>
      </c>
      <c r="H19" s="58">
        <f t="shared" si="0"/>
        <v>0</v>
      </c>
      <c r="I19" s="58">
        <f t="shared" si="0"/>
        <v>0</v>
      </c>
      <c r="J19" s="58">
        <f t="shared" si="0"/>
        <v>0</v>
      </c>
      <c r="K19" s="59">
        <f t="shared" si="0"/>
        <v>0</v>
      </c>
    </row>
    <row r="20" spans="3:11" ht="15">
      <c r="C20" s="4" t="s">
        <v>21</v>
      </c>
      <c r="D20">
        <f>SUM(D14:D18)</f>
        <v>0</v>
      </c>
      <c r="E20">
        <f aca="true" t="shared" si="1" ref="E20:K20">SUM(E14:E18)</f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0</v>
      </c>
    </row>
    <row r="21" spans="4:11" ht="15">
      <c r="D21" s="38">
        <f>ABS(D19-D20)</f>
        <v>0</v>
      </c>
      <c r="E21" s="38">
        <f aca="true" t="shared" si="2" ref="E21:K21">ABS(E19-E20)</f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</row>
    <row r="22" ht="15.75" thickBot="1"/>
    <row r="23" spans="1:11" ht="21.75" thickBot="1">
      <c r="A23" s="1"/>
      <c r="B23" s="11"/>
      <c r="C23" s="3"/>
      <c r="D23" s="92" t="s">
        <v>47</v>
      </c>
      <c r="E23" s="60" t="s">
        <v>48</v>
      </c>
      <c r="F23" s="60" t="s">
        <v>49</v>
      </c>
      <c r="G23" s="60" t="s">
        <v>50</v>
      </c>
      <c r="H23" s="60" t="s">
        <v>51</v>
      </c>
      <c r="I23" s="60" t="s">
        <v>52</v>
      </c>
      <c r="J23" s="60" t="s">
        <v>53</v>
      </c>
      <c r="K23" s="61" t="s">
        <v>54</v>
      </c>
    </row>
    <row r="24" spans="1:11" ht="15" customHeight="1">
      <c r="A24" s="2"/>
      <c r="B24" s="96" t="s">
        <v>0</v>
      </c>
      <c r="C24" s="70" t="s">
        <v>22</v>
      </c>
      <c r="D24" s="83" t="str">
        <f>IF(ISBLANK(D4)," ",D4)</f>
        <v xml:space="preserve"> </v>
      </c>
      <c r="E24" s="84" t="str">
        <f aca="true" t="shared" si="3" ref="E24:K24">IF(ISBLANK(E4)," ",E4)</f>
        <v xml:space="preserve"> </v>
      </c>
      <c r="F24" s="84" t="str">
        <f t="shared" si="3"/>
        <v xml:space="preserve"> </v>
      </c>
      <c r="G24" s="84" t="str">
        <f t="shared" si="3"/>
        <v xml:space="preserve"> </v>
      </c>
      <c r="H24" s="84" t="str">
        <f t="shared" si="3"/>
        <v xml:space="preserve"> </v>
      </c>
      <c r="I24" s="84" t="str">
        <f t="shared" si="3"/>
        <v xml:space="preserve"> </v>
      </c>
      <c r="J24" s="84" t="str">
        <f t="shared" si="3"/>
        <v xml:space="preserve"> </v>
      </c>
      <c r="K24" s="85" t="str">
        <f t="shared" si="3"/>
        <v xml:space="preserve"> </v>
      </c>
    </row>
    <row r="25" spans="1:11" ht="15">
      <c r="A25" s="6"/>
      <c r="B25" s="97"/>
      <c r="C25" s="15" t="s">
        <v>23</v>
      </c>
      <c r="D25" s="86" t="str">
        <f>IF(ISBLANK(D5)," ",D5)</f>
        <v xml:space="preserve"> </v>
      </c>
      <c r="E25" s="87" t="str">
        <f aca="true" t="shared" si="4" ref="E25:K26">IF(ISBLANK(E5)," ",E5)</f>
        <v xml:space="preserve"> </v>
      </c>
      <c r="F25" s="87" t="str">
        <f t="shared" si="4"/>
        <v xml:space="preserve"> </v>
      </c>
      <c r="G25" s="87" t="str">
        <f t="shared" si="4"/>
        <v xml:space="preserve"> </v>
      </c>
      <c r="H25" s="87" t="str">
        <f t="shared" si="4"/>
        <v xml:space="preserve"> </v>
      </c>
      <c r="I25" s="87" t="str">
        <f t="shared" si="4"/>
        <v xml:space="preserve"> </v>
      </c>
      <c r="J25" s="87" t="str">
        <f t="shared" si="4"/>
        <v xml:space="preserve"> </v>
      </c>
      <c r="K25" s="88" t="str">
        <f t="shared" si="4"/>
        <v xml:space="preserve"> </v>
      </c>
    </row>
    <row r="26" spans="1:11" ht="15">
      <c r="A26" s="6"/>
      <c r="B26" s="97"/>
      <c r="C26" s="15" t="s">
        <v>24</v>
      </c>
      <c r="D26" s="86" t="str">
        <f>IF(ISBLANK(D6)," ",D6)</f>
        <v xml:space="preserve"> </v>
      </c>
      <c r="E26" s="87" t="str">
        <f t="shared" si="4"/>
        <v xml:space="preserve"> </v>
      </c>
      <c r="F26" s="87" t="str">
        <f t="shared" si="4"/>
        <v xml:space="preserve"> </v>
      </c>
      <c r="G26" s="87" t="str">
        <f t="shared" si="4"/>
        <v xml:space="preserve"> </v>
      </c>
      <c r="H26" s="87" t="str">
        <f t="shared" si="4"/>
        <v xml:space="preserve"> </v>
      </c>
      <c r="I26" s="87" t="str">
        <f t="shared" si="4"/>
        <v xml:space="preserve"> </v>
      </c>
      <c r="J26" s="87" t="str">
        <f t="shared" si="4"/>
        <v xml:space="preserve"> </v>
      </c>
      <c r="K26" s="88" t="str">
        <f t="shared" si="4"/>
        <v xml:space="preserve"> </v>
      </c>
    </row>
    <row r="27" spans="1:11" ht="15">
      <c r="A27" s="6"/>
      <c r="B27" s="97"/>
      <c r="C27" s="15" t="s">
        <v>25</v>
      </c>
      <c r="D27" s="86" t="str">
        <f aca="true" t="shared" si="5" ref="D27:K27">IF(ISBLANK(D7)," ",D7)</f>
        <v xml:space="preserve"> </v>
      </c>
      <c r="E27" s="87" t="str">
        <f t="shared" si="5"/>
        <v xml:space="preserve"> </v>
      </c>
      <c r="F27" s="87" t="str">
        <f t="shared" si="5"/>
        <v xml:space="preserve"> </v>
      </c>
      <c r="G27" s="87" t="str">
        <f t="shared" si="5"/>
        <v xml:space="preserve"> </v>
      </c>
      <c r="H27" s="87" t="str">
        <f t="shared" si="5"/>
        <v xml:space="preserve"> </v>
      </c>
      <c r="I27" s="87" t="str">
        <f t="shared" si="5"/>
        <v xml:space="preserve"> </v>
      </c>
      <c r="J27" s="87" t="str">
        <f t="shared" si="5"/>
        <v xml:space="preserve"> </v>
      </c>
      <c r="K27" s="88" t="str">
        <f t="shared" si="5"/>
        <v xml:space="preserve"> </v>
      </c>
    </row>
    <row r="28" spans="1:11" ht="15.75" thickBot="1">
      <c r="A28" s="8"/>
      <c r="B28" s="103"/>
      <c r="C28" s="71" t="s">
        <v>46</v>
      </c>
      <c r="D28" s="89" t="str">
        <f aca="true" t="shared" si="6" ref="D28:K28">IF(ISBLANK(D8)," ",D8)</f>
        <v xml:space="preserve"> </v>
      </c>
      <c r="E28" s="90" t="str">
        <f t="shared" si="6"/>
        <v xml:space="preserve"> </v>
      </c>
      <c r="F28" s="90" t="str">
        <f t="shared" si="6"/>
        <v xml:space="preserve"> </v>
      </c>
      <c r="G28" s="90" t="str">
        <f t="shared" si="6"/>
        <v xml:space="preserve"> </v>
      </c>
      <c r="H28" s="90" t="str">
        <f t="shared" si="6"/>
        <v xml:space="preserve"> </v>
      </c>
      <c r="I28" s="90" t="str">
        <f t="shared" si="6"/>
        <v xml:space="preserve"> </v>
      </c>
      <c r="J28" s="90" t="str">
        <f t="shared" si="6"/>
        <v xml:space="preserve"> </v>
      </c>
      <c r="K28" s="91" t="str">
        <f t="shared" si="6"/>
        <v xml:space="preserve"> </v>
      </c>
    </row>
    <row r="29" spans="1:11" ht="15" customHeight="1">
      <c r="A29" s="94" t="s">
        <v>55</v>
      </c>
      <c r="B29" s="99" t="s">
        <v>0</v>
      </c>
      <c r="C29" s="16" t="s">
        <v>22</v>
      </c>
      <c r="D29" s="48" t="str">
        <f>VLOOKUP(D24,Valeurs!$A$3:$E$34,5,FALSE)</f>
        <v xml:space="preserve"> </v>
      </c>
      <c r="E29" s="49" t="str">
        <f>VLOOKUP(E24,Valeurs!$A$3:$E$34,5,FALSE)</f>
        <v xml:space="preserve"> </v>
      </c>
      <c r="F29" s="49" t="str">
        <f>VLOOKUP(F24,Valeurs!$A$3:$E$34,5,FALSE)</f>
        <v xml:space="preserve"> </v>
      </c>
      <c r="G29" s="49" t="str">
        <f>VLOOKUP(G24,Valeurs!$A$3:$E$34,5,FALSE)</f>
        <v xml:space="preserve"> </v>
      </c>
      <c r="H29" s="49" t="str">
        <f>VLOOKUP(H24,Valeurs!$A$3:$E$34,5,FALSE)</f>
        <v xml:space="preserve"> </v>
      </c>
      <c r="I29" s="49" t="str">
        <f>VLOOKUP(I24,Valeurs!$A$3:$E$34,5,FALSE)</f>
        <v xml:space="preserve"> </v>
      </c>
      <c r="J29" s="49" t="str">
        <f>VLOOKUP(J24,Valeurs!$A$3:$E$34,5,FALSE)</f>
        <v xml:space="preserve"> </v>
      </c>
      <c r="K29" s="50" t="str">
        <f>VLOOKUP(K24,Valeurs!$A$3:$E$34,5,FALSE)</f>
        <v xml:space="preserve"> </v>
      </c>
    </row>
    <row r="30" spans="1:11" ht="15">
      <c r="A30" s="94"/>
      <c r="B30" s="99"/>
      <c r="C30" s="16" t="s">
        <v>23</v>
      </c>
      <c r="D30" s="51" t="str">
        <f>VLOOKUP(D25,Valeurs!$A$3:$E$34,5,FALSE)</f>
        <v xml:space="preserve"> </v>
      </c>
      <c r="E30" s="52" t="str">
        <f>VLOOKUP(E25,Valeurs!$A$3:$E$34,5,FALSE)</f>
        <v xml:space="preserve"> </v>
      </c>
      <c r="F30" s="52" t="str">
        <f>VLOOKUP(F25,Valeurs!$A$3:$E$34,5,FALSE)</f>
        <v xml:space="preserve"> </v>
      </c>
      <c r="G30" s="52" t="str">
        <f>VLOOKUP(G25,Valeurs!$A$3:$E$34,5,FALSE)</f>
        <v xml:space="preserve"> </v>
      </c>
      <c r="H30" s="52" t="str">
        <f>VLOOKUP(H25,Valeurs!$A$3:$E$34,5,FALSE)</f>
        <v xml:space="preserve"> </v>
      </c>
      <c r="I30" s="52" t="str">
        <f>VLOOKUP(I25,Valeurs!$A$3:$E$34,5,FALSE)</f>
        <v xml:space="preserve"> </v>
      </c>
      <c r="J30" s="52" t="str">
        <f>VLOOKUP(J25,Valeurs!$A$3:$E$34,5,FALSE)</f>
        <v xml:space="preserve"> </v>
      </c>
      <c r="K30" s="53" t="str">
        <f>VLOOKUP(K25,Valeurs!$A$3:$E$34,5,FALSE)</f>
        <v xml:space="preserve"> </v>
      </c>
    </row>
    <row r="31" spans="1:11" ht="15">
      <c r="A31" s="94"/>
      <c r="B31" s="99"/>
      <c r="C31" s="16" t="s">
        <v>24</v>
      </c>
      <c r="D31" s="51" t="str">
        <f>VLOOKUP(D26,Valeurs!$A$3:$E$34,5,FALSE)</f>
        <v xml:space="preserve"> </v>
      </c>
      <c r="E31" s="52" t="str">
        <f>VLOOKUP(E26,Valeurs!$A$3:$E$34,5,FALSE)</f>
        <v xml:space="preserve"> </v>
      </c>
      <c r="F31" s="52" t="str">
        <f>VLOOKUP(F26,Valeurs!$A$3:$E$34,5,FALSE)</f>
        <v xml:space="preserve"> </v>
      </c>
      <c r="G31" s="52" t="str">
        <f>VLOOKUP(G26,Valeurs!$A$3:$E$34,5,FALSE)</f>
        <v xml:space="preserve"> </v>
      </c>
      <c r="H31" s="52" t="str">
        <f>VLOOKUP(H26,Valeurs!$A$3:$E$34,5,FALSE)</f>
        <v xml:space="preserve"> </v>
      </c>
      <c r="I31" s="52" t="str">
        <f>VLOOKUP(I26,Valeurs!$A$3:$E$34,5,FALSE)</f>
        <v xml:space="preserve"> </v>
      </c>
      <c r="J31" s="52" t="str">
        <f>VLOOKUP(J26,Valeurs!$A$3:$E$34,5,FALSE)</f>
        <v xml:space="preserve"> </v>
      </c>
      <c r="K31" s="53" t="str">
        <f>VLOOKUP(K26,Valeurs!$A$3:$E$34,5,FALSE)</f>
        <v xml:space="preserve"> </v>
      </c>
    </row>
    <row r="32" spans="1:11" ht="15">
      <c r="A32" s="94"/>
      <c r="B32" s="99"/>
      <c r="C32" s="16" t="s">
        <v>25</v>
      </c>
      <c r="D32" s="51" t="str">
        <f>VLOOKUP(D27,Valeurs!$A$3:$E$34,5,FALSE)</f>
        <v xml:space="preserve"> </v>
      </c>
      <c r="E32" s="52" t="str">
        <f>VLOOKUP(E27,Valeurs!$A$3:$E$34,5,FALSE)</f>
        <v xml:space="preserve"> </v>
      </c>
      <c r="F32" s="52" t="str">
        <f>VLOOKUP(F27,Valeurs!$A$3:$E$34,5,FALSE)</f>
        <v xml:space="preserve"> </v>
      </c>
      <c r="G32" s="52" t="str">
        <f>VLOOKUP(G27,Valeurs!$A$3:$E$34,5,FALSE)</f>
        <v xml:space="preserve"> </v>
      </c>
      <c r="H32" s="52" t="str">
        <f>VLOOKUP(H27,Valeurs!$A$3:$E$34,5,FALSE)</f>
        <v xml:space="preserve"> </v>
      </c>
      <c r="I32" s="52" t="str">
        <f>VLOOKUP(I27,Valeurs!$A$3:$E$34,5,FALSE)</f>
        <v xml:space="preserve"> </v>
      </c>
      <c r="J32" s="52" t="str">
        <f>VLOOKUP(J27,Valeurs!$A$3:$E$34,5,FALSE)</f>
        <v xml:space="preserve"> </v>
      </c>
      <c r="K32" s="53" t="str">
        <f>VLOOKUP(K27,Valeurs!$A$3:$E$34,5,FALSE)</f>
        <v xml:space="preserve"> </v>
      </c>
    </row>
    <row r="33" spans="1:11" ht="15.75" thickBot="1">
      <c r="A33" s="94"/>
      <c r="B33" s="99"/>
      <c r="C33" s="16" t="s">
        <v>46</v>
      </c>
      <c r="D33" s="54" t="str">
        <f>VLOOKUP(D28,Valeurs!$A$3:$E$34,5,FALSE)</f>
        <v xml:space="preserve"> </v>
      </c>
      <c r="E33" s="55" t="str">
        <f>VLOOKUP(E28,Valeurs!$A$3:$E$34,5,FALSE)</f>
        <v xml:space="preserve"> </v>
      </c>
      <c r="F33" s="55" t="str">
        <f>VLOOKUP(F28,Valeurs!$A$3:$E$34,5,FALSE)</f>
        <v xml:space="preserve"> </v>
      </c>
      <c r="G33" s="55" t="str">
        <f>VLOOKUP(G28,Valeurs!$A$3:$E$34,5,FALSE)</f>
        <v xml:space="preserve"> </v>
      </c>
      <c r="H33" s="55" t="str">
        <f>VLOOKUP(H28,Valeurs!$A$3:$E$34,5,FALSE)</f>
        <v xml:space="preserve"> </v>
      </c>
      <c r="I33" s="55" t="str">
        <f>VLOOKUP(I28,Valeurs!$A$3:$E$34,5,FALSE)</f>
        <v xml:space="preserve"> </v>
      </c>
      <c r="J33" s="55" t="str">
        <f>VLOOKUP(J28,Valeurs!$A$3:$E$34,5,FALSE)</f>
        <v xml:space="preserve"> </v>
      </c>
      <c r="K33" s="56" t="str">
        <f>VLOOKUP(K28,Valeurs!$A$3:$E$34,5,FALSE)</f>
        <v xml:space="preserve"> </v>
      </c>
    </row>
    <row r="34" spans="1:11" ht="15">
      <c r="A34" s="94"/>
      <c r="B34" s="98" t="s">
        <v>56</v>
      </c>
      <c r="C34" s="62" t="s">
        <v>3</v>
      </c>
      <c r="D34" s="48">
        <f>D14/VLOOKUP($C34,Valeurs!$A$3:$D$34,3,FALSE)*100</f>
        <v>0</v>
      </c>
      <c r="E34" s="49">
        <f>E14/VLOOKUP($C34,Valeurs!$A$3:$D$34,3,FALSE)*100</f>
        <v>0</v>
      </c>
      <c r="F34" s="49">
        <f>F14/VLOOKUP($C34,Valeurs!$A$3:$D$34,3,FALSE)*100</f>
        <v>0</v>
      </c>
      <c r="G34" s="49">
        <f>G14/VLOOKUP($C34,Valeurs!$A$3:$D$34,3,FALSE)*100</f>
        <v>0</v>
      </c>
      <c r="H34" s="49">
        <f>H14/VLOOKUP($C34,Valeurs!$A$3:$D$34,3,FALSE)*100</f>
        <v>0</v>
      </c>
      <c r="I34" s="49">
        <f>I14/VLOOKUP($C34,Valeurs!$A$3:$D$34,3,FALSE)*100</f>
        <v>0</v>
      </c>
      <c r="J34" s="49">
        <f>J14/VLOOKUP($C34,Valeurs!$A$3:$D$34,3,FALSE)*100</f>
        <v>0</v>
      </c>
      <c r="K34" s="50">
        <f>K14/VLOOKUP($C34,Valeurs!$A$3:$D$34,3,FALSE)*100</f>
        <v>0</v>
      </c>
    </row>
    <row r="35" spans="1:11" ht="15">
      <c r="A35" s="94"/>
      <c r="B35" s="99"/>
      <c r="C35" s="16" t="s">
        <v>4</v>
      </c>
      <c r="D35" s="51">
        <f>D15/VLOOKUP($C35,Valeurs!$A$3:$D$34,3,FALSE)*100</f>
        <v>0</v>
      </c>
      <c r="E35" s="52">
        <f>E15/VLOOKUP($C35,Valeurs!$A$3:$D$34,3,FALSE)*100</f>
        <v>0</v>
      </c>
      <c r="F35" s="52">
        <f>F15/VLOOKUP($C35,Valeurs!$A$3:$D$34,3,FALSE)*100</f>
        <v>0</v>
      </c>
      <c r="G35" s="52">
        <f>G15/VLOOKUP($C35,Valeurs!$A$3:$D$34,3,FALSE)*100</f>
        <v>0</v>
      </c>
      <c r="H35" s="52">
        <f>H15/VLOOKUP($C35,Valeurs!$A$3:$D$34,3,FALSE)*100</f>
        <v>0</v>
      </c>
      <c r="I35" s="52">
        <f>I15/VLOOKUP($C35,Valeurs!$A$3:$D$34,3,FALSE)*100</f>
        <v>0</v>
      </c>
      <c r="J35" s="52">
        <f>J15/VLOOKUP($C35,Valeurs!$A$3:$D$34,3,FALSE)*100</f>
        <v>0</v>
      </c>
      <c r="K35" s="53">
        <f>K15/VLOOKUP($C35,Valeurs!$A$3:$D$34,3,FALSE)*100</f>
        <v>0</v>
      </c>
    </row>
    <row r="36" spans="1:11" ht="15">
      <c r="A36" s="94"/>
      <c r="B36" s="99"/>
      <c r="C36" s="16" t="s">
        <v>5</v>
      </c>
      <c r="D36" s="51">
        <f>D16/VLOOKUP($C36,Valeurs!$A$3:$D$34,3,FALSE)*100</f>
        <v>0</v>
      </c>
      <c r="E36" s="52">
        <f>E16/VLOOKUP($C36,Valeurs!$A$3:$D$34,3,FALSE)*100</f>
        <v>0</v>
      </c>
      <c r="F36" s="52">
        <f>F16/VLOOKUP($C36,Valeurs!$A$3:$D$34,3,FALSE)*100</f>
        <v>0</v>
      </c>
      <c r="G36" s="52">
        <f>G16/VLOOKUP($C36,Valeurs!$A$3:$D$34,3,FALSE)*100</f>
        <v>0</v>
      </c>
      <c r="H36" s="52">
        <f>H16/VLOOKUP($C36,Valeurs!$A$3:$D$34,3,FALSE)*100</f>
        <v>0</v>
      </c>
      <c r="I36" s="52">
        <f>I16/VLOOKUP($C36,Valeurs!$A$3:$D$34,3,FALSE)*100</f>
        <v>0</v>
      </c>
      <c r="J36" s="52">
        <f>J16/VLOOKUP($C36,Valeurs!$A$3:$D$34,3,FALSE)*100</f>
        <v>0</v>
      </c>
      <c r="K36" s="53">
        <f>K16/VLOOKUP($C36,Valeurs!$A$3:$D$34,3,FALSE)*100</f>
        <v>0</v>
      </c>
    </row>
    <row r="37" spans="1:11" ht="15">
      <c r="A37" s="94"/>
      <c r="B37" s="99"/>
      <c r="C37" s="16" t="s">
        <v>6</v>
      </c>
      <c r="D37" s="51">
        <f>D17/VLOOKUP($C37,Valeurs!$A$3:$D$34,3,FALSE)*100</f>
        <v>0</v>
      </c>
      <c r="E37" s="52">
        <f>E17/VLOOKUP($C37,Valeurs!$A$3:$D$34,3,FALSE)*100</f>
        <v>0</v>
      </c>
      <c r="F37" s="52">
        <f>F17/VLOOKUP($C37,Valeurs!$A$3:$D$34,3,FALSE)*100</f>
        <v>0</v>
      </c>
      <c r="G37" s="52">
        <f>G17/VLOOKUP($C37,Valeurs!$A$3:$D$34,3,FALSE)*100</f>
        <v>0</v>
      </c>
      <c r="H37" s="52">
        <f>H17/VLOOKUP($C37,Valeurs!$A$3:$D$34,3,FALSE)*100</f>
        <v>0</v>
      </c>
      <c r="I37" s="52">
        <f>I17/VLOOKUP($C37,Valeurs!$A$3:$D$34,3,FALSE)*100</f>
        <v>0</v>
      </c>
      <c r="J37" s="52">
        <f>J17/VLOOKUP($C37,Valeurs!$A$3:$D$34,3,FALSE)*100</f>
        <v>0</v>
      </c>
      <c r="K37" s="53">
        <f>K17/VLOOKUP($C37,Valeurs!$A$3:$D$34,3,FALSE)*100</f>
        <v>0</v>
      </c>
    </row>
    <row r="38" spans="1:11" ht="15.75" thickBot="1">
      <c r="A38" s="95"/>
      <c r="B38" s="100"/>
      <c r="C38" s="63" t="s">
        <v>45</v>
      </c>
      <c r="D38" s="54">
        <f>D18/VLOOKUP($C38,Valeurs!$A$3:$D$34,3,FALSE)*100</f>
        <v>0</v>
      </c>
      <c r="E38" s="55">
        <f>E18/VLOOKUP($C38,Valeurs!$A$3:$D$34,3,FALSE)*100</f>
        <v>0</v>
      </c>
      <c r="F38" s="55">
        <f>F18/VLOOKUP($C38,Valeurs!$A$3:$D$34,3,FALSE)*100</f>
        <v>0</v>
      </c>
      <c r="G38" s="55">
        <f>G18/VLOOKUP($C38,Valeurs!$A$3:$D$34,3,FALSE)*100</f>
        <v>0</v>
      </c>
      <c r="H38" s="55">
        <f>H18/VLOOKUP($C38,Valeurs!$A$3:$D$34,3,FALSE)*100</f>
        <v>0</v>
      </c>
      <c r="I38" s="55">
        <f>I18/VLOOKUP($C38,Valeurs!$A$3:$D$34,3,FALSE)*100</f>
        <v>0</v>
      </c>
      <c r="J38" s="55">
        <f>J18/VLOOKUP($C38,Valeurs!$A$3:$D$34,3,FALSE)*100</f>
        <v>0</v>
      </c>
      <c r="K38" s="56">
        <f>K18/VLOOKUP($C38,Valeurs!$A$3:$D$34,3,FALSE)*100</f>
        <v>0</v>
      </c>
    </row>
  </sheetData>
  <sheetProtection selectLockedCells="1"/>
  <mergeCells count="9">
    <mergeCell ref="A9:A19"/>
    <mergeCell ref="A29:A38"/>
    <mergeCell ref="B4:B8"/>
    <mergeCell ref="B9:B13"/>
    <mergeCell ref="B14:B18"/>
    <mergeCell ref="B19:C19"/>
    <mergeCell ref="B24:B28"/>
    <mergeCell ref="B29:B33"/>
    <mergeCell ref="B34:B38"/>
  </mergeCells>
  <conditionalFormatting sqref="D20:K20">
    <cfRule type="expression" priority="1" dxfId="1">
      <formula>D$21&gt;=1</formula>
    </cfRule>
    <cfRule type="expression" priority="3" dxfId="0">
      <formula>D$21&gt;0</formula>
    </cfRule>
  </conditionalFormatting>
  <dataValidations count="1">
    <dataValidation type="list" allowBlank="1" showInputMessage="1" showErrorMessage="1" sqref="D4:K8">
      <formula1>coalition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 topLeftCell="A1"/>
  </sheetViews>
  <sheetFormatPr defaultColWidth="11.421875" defaultRowHeight="15"/>
  <cols>
    <col min="1" max="2" width="4.421875" style="0" customWidth="1"/>
    <col min="3" max="3" width="3.00390625" style="0" customWidth="1"/>
    <col min="4" max="11" width="14.28125" style="0" customWidth="1"/>
  </cols>
  <sheetData>
    <row r="1" spans="1:2" ht="21">
      <c r="A1" s="5" t="s">
        <v>58</v>
      </c>
      <c r="B1" s="5"/>
    </row>
    <row r="2" ht="15.75" thickBot="1"/>
    <row r="3" spans="1:11" ht="21.75" thickBot="1">
      <c r="A3" s="7"/>
      <c r="B3" s="10"/>
      <c r="C3" s="9"/>
      <c r="D3" s="60" t="s">
        <v>47</v>
      </c>
      <c r="E3" s="60" t="s">
        <v>48</v>
      </c>
      <c r="F3" s="60" t="s">
        <v>49</v>
      </c>
      <c r="G3" s="60" t="s">
        <v>50</v>
      </c>
      <c r="H3" s="60" t="s">
        <v>51</v>
      </c>
      <c r="I3" s="60" t="s">
        <v>52</v>
      </c>
      <c r="J3" s="60" t="s">
        <v>53</v>
      </c>
      <c r="K3" s="61" t="s">
        <v>54</v>
      </c>
    </row>
    <row r="4" spans="1:11" ht="15" customHeight="1">
      <c r="A4" s="2"/>
      <c r="B4" s="96" t="s">
        <v>0</v>
      </c>
      <c r="C4" s="15" t="s">
        <v>22</v>
      </c>
      <c r="D4" s="74"/>
      <c r="E4" s="75"/>
      <c r="F4" s="75"/>
      <c r="G4" s="75"/>
      <c r="H4" s="75"/>
      <c r="I4" s="75"/>
      <c r="J4" s="75"/>
      <c r="K4" s="76"/>
    </row>
    <row r="5" spans="1:11" ht="15">
      <c r="A5" s="6"/>
      <c r="B5" s="97"/>
      <c r="C5" s="15" t="s">
        <v>23</v>
      </c>
      <c r="D5" s="77"/>
      <c r="E5" s="78"/>
      <c r="F5" s="78"/>
      <c r="G5" s="78"/>
      <c r="H5" s="78"/>
      <c r="I5" s="78"/>
      <c r="J5" s="78"/>
      <c r="K5" s="79"/>
    </row>
    <row r="6" spans="1:11" ht="15">
      <c r="A6" s="6"/>
      <c r="B6" s="97"/>
      <c r="C6" s="15" t="s">
        <v>24</v>
      </c>
      <c r="D6" s="77"/>
      <c r="E6" s="78"/>
      <c r="F6" s="78"/>
      <c r="G6" s="78"/>
      <c r="H6" s="78"/>
      <c r="I6" s="78"/>
      <c r="J6" s="78"/>
      <c r="K6" s="79"/>
    </row>
    <row r="7" spans="1:11" ht="15">
      <c r="A7" s="6"/>
      <c r="B7" s="97"/>
      <c r="C7" s="15" t="s">
        <v>25</v>
      </c>
      <c r="D7" s="80"/>
      <c r="E7" s="81"/>
      <c r="F7" s="81"/>
      <c r="G7" s="81"/>
      <c r="H7" s="81"/>
      <c r="I7" s="81"/>
      <c r="J7" s="81"/>
      <c r="K7" s="82"/>
    </row>
    <row r="8" spans="1:11" ht="15.75" thickBot="1">
      <c r="A8" s="8"/>
      <c r="B8" s="97"/>
      <c r="C8" s="15" t="s">
        <v>46</v>
      </c>
      <c r="D8" s="80"/>
      <c r="E8" s="81"/>
      <c r="F8" s="81"/>
      <c r="G8" s="81"/>
      <c r="H8" s="81"/>
      <c r="I8" s="81"/>
      <c r="J8" s="81"/>
      <c r="K8" s="82"/>
    </row>
    <row r="9" spans="1:11" ht="15" customHeight="1">
      <c r="A9" s="93" t="s">
        <v>2</v>
      </c>
      <c r="B9" s="98" t="s">
        <v>0</v>
      </c>
      <c r="C9" s="62" t="s">
        <v>22</v>
      </c>
      <c r="D9" s="39" t="str">
        <f>VLOOKUP(IF(ISBLANK(D4)," ",D4),Valeurs!$A$3:$D$34,4,FALSE)</f>
        <v xml:space="preserve"> </v>
      </c>
      <c r="E9" s="40" t="str">
        <f>VLOOKUP(IF(ISBLANK(E4)," ",E4),Valeurs!$A$3:$D$34,4,FALSE)</f>
        <v xml:space="preserve"> </v>
      </c>
      <c r="F9" s="40" t="str">
        <f>VLOOKUP(IF(ISBLANK(F4)," ",F4),Valeurs!$A$3:$D$34,4,FALSE)</f>
        <v xml:space="preserve"> </v>
      </c>
      <c r="G9" s="40" t="str">
        <f>VLOOKUP(IF(ISBLANK(G4)," ",G4),Valeurs!$A$3:$D$34,4,FALSE)</f>
        <v xml:space="preserve"> </v>
      </c>
      <c r="H9" s="40" t="str">
        <f>VLOOKUP(IF(ISBLANK(H4)," ",H4),Valeurs!$A$3:$D$34,4,FALSE)</f>
        <v xml:space="preserve"> </v>
      </c>
      <c r="I9" s="40" t="str">
        <f>VLOOKUP(IF(ISBLANK(I4)," ",I4),Valeurs!$A$3:$D$34,4,FALSE)</f>
        <v xml:space="preserve"> </v>
      </c>
      <c r="J9" s="40" t="str">
        <f>VLOOKUP(IF(ISBLANK(J4)," ",J4),Valeurs!$A$3:$D$34,4,FALSE)</f>
        <v xml:space="preserve"> </v>
      </c>
      <c r="K9" s="41" t="str">
        <f>VLOOKUP(IF(ISBLANK(K4)," ",K4),Valeurs!$A$3:$D$34,4,FALSE)</f>
        <v xml:space="preserve"> </v>
      </c>
    </row>
    <row r="10" spans="1:11" ht="15">
      <c r="A10" s="94"/>
      <c r="B10" s="99"/>
      <c r="C10" s="16" t="s">
        <v>23</v>
      </c>
      <c r="D10" s="42" t="str">
        <f>VLOOKUP(IF(ISBLANK(D5)," ",D5),Valeurs!$A$3:$D$34,4,FALSE)</f>
        <v xml:space="preserve"> </v>
      </c>
      <c r="E10" s="43" t="str">
        <f>VLOOKUP(IF(ISBLANK(E5)," ",E5),Valeurs!$A$3:$D$34,4,FALSE)</f>
        <v xml:space="preserve"> </v>
      </c>
      <c r="F10" s="43" t="str">
        <f>VLOOKUP(IF(ISBLANK(F5)," ",F5),Valeurs!$A$3:$D$34,4,FALSE)</f>
        <v xml:space="preserve"> </v>
      </c>
      <c r="G10" s="43" t="str">
        <f>VLOOKUP(IF(ISBLANK(G5)," ",G5),Valeurs!$A$3:$D$34,4,FALSE)</f>
        <v xml:space="preserve"> </v>
      </c>
      <c r="H10" s="43" t="str">
        <f>VLOOKUP(IF(ISBLANK(H5)," ",H5),Valeurs!$A$3:$D$34,4,FALSE)</f>
        <v xml:space="preserve"> </v>
      </c>
      <c r="I10" s="43" t="str">
        <f>VLOOKUP(IF(ISBLANK(I5)," ",I5),Valeurs!$A$3:$D$34,4,FALSE)</f>
        <v xml:space="preserve"> </v>
      </c>
      <c r="J10" s="43" t="str">
        <f>VLOOKUP(IF(ISBLANK(J5)," ",J5),Valeurs!$A$3:$D$34,4,FALSE)</f>
        <v xml:space="preserve"> </v>
      </c>
      <c r="K10" s="44" t="str">
        <f>VLOOKUP(IF(ISBLANK(K5)," ",K5),Valeurs!$A$3:$D$34,4,FALSE)</f>
        <v xml:space="preserve"> </v>
      </c>
    </row>
    <row r="11" spans="1:11" ht="15">
      <c r="A11" s="94"/>
      <c r="B11" s="99"/>
      <c r="C11" s="16" t="s">
        <v>24</v>
      </c>
      <c r="D11" s="42" t="str">
        <f>VLOOKUP(IF(ISBLANK(D6)," ",D6),Valeurs!$A$3:$D$34,4,FALSE)</f>
        <v xml:space="preserve"> </v>
      </c>
      <c r="E11" s="43" t="str">
        <f>VLOOKUP(IF(ISBLANK(E6)," ",E6),Valeurs!$A$3:$D$34,4,FALSE)</f>
        <v xml:space="preserve"> </v>
      </c>
      <c r="F11" s="43" t="str">
        <f>VLOOKUP(IF(ISBLANK(F6)," ",F6),Valeurs!$A$3:$D$34,4,FALSE)</f>
        <v xml:space="preserve"> </v>
      </c>
      <c r="G11" s="43" t="str">
        <f>VLOOKUP(IF(ISBLANK(G6)," ",G6),Valeurs!$A$3:$D$34,4,FALSE)</f>
        <v xml:space="preserve"> </v>
      </c>
      <c r="H11" s="43" t="str">
        <f>VLOOKUP(IF(ISBLANK(H6)," ",H6),Valeurs!$A$3:$D$34,4,FALSE)</f>
        <v xml:space="preserve"> </v>
      </c>
      <c r="I11" s="43" t="str">
        <f>VLOOKUP(IF(ISBLANK(I6)," ",I6),Valeurs!$A$3:$D$34,4,FALSE)</f>
        <v xml:space="preserve"> </v>
      </c>
      <c r="J11" s="43" t="str">
        <f>VLOOKUP(IF(ISBLANK(J6)," ",J6),Valeurs!$A$3:$D$34,4,FALSE)</f>
        <v xml:space="preserve"> </v>
      </c>
      <c r="K11" s="44" t="str">
        <f>VLOOKUP(IF(ISBLANK(K6)," ",K6),Valeurs!$A$3:$D$34,4,FALSE)</f>
        <v xml:space="preserve"> </v>
      </c>
    </row>
    <row r="12" spans="1:11" ht="15">
      <c r="A12" s="94"/>
      <c r="B12" s="99"/>
      <c r="C12" s="16" t="s">
        <v>25</v>
      </c>
      <c r="D12" s="42" t="str">
        <f>VLOOKUP(IF(ISBLANK(D7)," ",D7),Valeurs!$A$3:$D$34,4,FALSE)</f>
        <v xml:space="preserve"> </v>
      </c>
      <c r="E12" s="43" t="str">
        <f>VLOOKUP(IF(ISBLANK(E7)," ",E7),Valeurs!$A$3:$D$34,4,FALSE)</f>
        <v xml:space="preserve"> </v>
      </c>
      <c r="F12" s="43" t="str">
        <f>VLOOKUP(IF(ISBLANK(F7)," ",F7),Valeurs!$A$3:$D$34,4,FALSE)</f>
        <v xml:space="preserve"> </v>
      </c>
      <c r="G12" s="43" t="str">
        <f>VLOOKUP(IF(ISBLANK(G7)," ",G7),Valeurs!$A$3:$D$34,4,FALSE)</f>
        <v xml:space="preserve"> </v>
      </c>
      <c r="H12" s="43" t="str">
        <f>VLOOKUP(IF(ISBLANK(H7)," ",H7),Valeurs!$A$3:$D$34,4,FALSE)</f>
        <v xml:space="preserve"> </v>
      </c>
      <c r="I12" s="43" t="str">
        <f>VLOOKUP(IF(ISBLANK(I7)," ",I7),Valeurs!$A$3:$D$34,4,FALSE)</f>
        <v xml:space="preserve"> </v>
      </c>
      <c r="J12" s="43" t="str">
        <f>VLOOKUP(IF(ISBLANK(J7)," ",J7),Valeurs!$A$3:$D$34,4,FALSE)</f>
        <v xml:space="preserve"> </v>
      </c>
      <c r="K12" s="44" t="str">
        <f>VLOOKUP(IF(ISBLANK(K7)," ",K7),Valeurs!$A$3:$D$34,4,FALSE)</f>
        <v xml:space="preserve"> </v>
      </c>
    </row>
    <row r="13" spans="1:11" ht="15.75" thickBot="1">
      <c r="A13" s="94"/>
      <c r="B13" s="100"/>
      <c r="C13" s="63" t="s">
        <v>46</v>
      </c>
      <c r="D13" s="45" t="str">
        <f>VLOOKUP(IF(ISBLANK(D8)," ",D8),Valeurs!$A$3:$D$34,4,FALSE)</f>
        <v xml:space="preserve"> </v>
      </c>
      <c r="E13" s="46" t="str">
        <f>VLOOKUP(IF(ISBLANK(E8)," ",E8),Valeurs!$A$3:$D$34,4,FALSE)</f>
        <v xml:space="preserve"> </v>
      </c>
      <c r="F13" s="46" t="str">
        <f>VLOOKUP(IF(ISBLANK(F8)," ",F8),Valeurs!$A$3:$D$34,4,FALSE)</f>
        <v xml:space="preserve"> </v>
      </c>
      <c r="G13" s="46" t="str">
        <f>VLOOKUP(IF(ISBLANK(G8)," ",G8),Valeurs!$A$3:$D$34,4,FALSE)</f>
        <v xml:space="preserve"> </v>
      </c>
      <c r="H13" s="46" t="str">
        <f>VLOOKUP(IF(ISBLANK(H8)," ",H8),Valeurs!$A$3:$D$34,4,FALSE)</f>
        <v xml:space="preserve"> </v>
      </c>
      <c r="I13" s="46" t="str">
        <f>VLOOKUP(IF(ISBLANK(I8)," ",I8),Valeurs!$A$3:$D$34,4,FALSE)</f>
        <v xml:space="preserve"> </v>
      </c>
      <c r="J13" s="46" t="str">
        <f>VLOOKUP(IF(ISBLANK(J8)," ",J8),Valeurs!$A$3:$D$34,4,FALSE)</f>
        <v xml:space="preserve"> </v>
      </c>
      <c r="K13" s="47" t="str">
        <f>VLOOKUP(IF(ISBLANK(K8)," ",K8),Valeurs!$A$3:$D$34,4,FALSE)</f>
        <v xml:space="preserve"> </v>
      </c>
    </row>
    <row r="14" spans="1:11" ht="15">
      <c r="A14" s="94"/>
      <c r="B14" s="98" t="s">
        <v>56</v>
      </c>
      <c r="C14" s="12" t="s">
        <v>3</v>
      </c>
      <c r="D14" s="67"/>
      <c r="E14" s="68"/>
      <c r="F14" s="68"/>
      <c r="G14" s="68"/>
      <c r="H14" s="68"/>
      <c r="I14" s="68"/>
      <c r="J14" s="68"/>
      <c r="K14" s="69"/>
    </row>
    <row r="15" spans="1:11" ht="15">
      <c r="A15" s="94"/>
      <c r="B15" s="99"/>
      <c r="C15" s="13" t="s">
        <v>4</v>
      </c>
      <c r="D15" s="32"/>
      <c r="E15" s="33"/>
      <c r="F15" s="33"/>
      <c r="G15" s="33"/>
      <c r="H15" s="33"/>
      <c r="I15" s="33"/>
      <c r="J15" s="33"/>
      <c r="K15" s="34"/>
    </row>
    <row r="16" spans="1:11" ht="15">
      <c r="A16" s="94"/>
      <c r="B16" s="99"/>
      <c r="C16" s="13" t="s">
        <v>5</v>
      </c>
      <c r="D16" s="32"/>
      <c r="E16" s="33"/>
      <c r="F16" s="33"/>
      <c r="G16" s="33"/>
      <c r="H16" s="33"/>
      <c r="I16" s="33"/>
      <c r="J16" s="33"/>
      <c r="K16" s="34"/>
    </row>
    <row r="17" spans="1:11" ht="15">
      <c r="A17" s="94"/>
      <c r="B17" s="99"/>
      <c r="C17" s="13" t="s">
        <v>6</v>
      </c>
      <c r="D17" s="64"/>
      <c r="E17" s="65"/>
      <c r="F17" s="65"/>
      <c r="G17" s="65"/>
      <c r="H17" s="65"/>
      <c r="I17" s="65"/>
      <c r="J17" s="65"/>
      <c r="K17" s="66"/>
    </row>
    <row r="18" spans="1:11" ht="15.75" thickBot="1">
      <c r="A18" s="94"/>
      <c r="B18" s="100"/>
      <c r="C18" s="14" t="s">
        <v>45</v>
      </c>
      <c r="D18" s="35"/>
      <c r="E18" s="36"/>
      <c r="F18" s="36"/>
      <c r="G18" s="36"/>
      <c r="H18" s="36"/>
      <c r="I18" s="36"/>
      <c r="J18" s="36"/>
      <c r="K18" s="37"/>
    </row>
    <row r="19" spans="1:11" ht="15.75" thickBot="1">
      <c r="A19" s="95"/>
      <c r="B19" s="101" t="s">
        <v>7</v>
      </c>
      <c r="C19" s="102"/>
      <c r="D19" s="57">
        <f aca="true" t="shared" si="0" ref="D19:K19">SUM(D9:D13)</f>
        <v>0</v>
      </c>
      <c r="E19" s="58">
        <f t="shared" si="0"/>
        <v>0</v>
      </c>
      <c r="F19" s="58">
        <f t="shared" si="0"/>
        <v>0</v>
      </c>
      <c r="G19" s="58">
        <f t="shared" si="0"/>
        <v>0</v>
      </c>
      <c r="H19" s="58">
        <f t="shared" si="0"/>
        <v>0</v>
      </c>
      <c r="I19" s="58">
        <f t="shared" si="0"/>
        <v>0</v>
      </c>
      <c r="J19" s="58">
        <f t="shared" si="0"/>
        <v>0</v>
      </c>
      <c r="K19" s="59">
        <f t="shared" si="0"/>
        <v>0</v>
      </c>
    </row>
    <row r="20" spans="3:11" ht="15">
      <c r="C20" s="4" t="s">
        <v>21</v>
      </c>
      <c r="D20">
        <f>SUM(D14:D18)</f>
        <v>0</v>
      </c>
      <c r="E20">
        <f aca="true" t="shared" si="1" ref="E20:K20">SUM(E14:E18)</f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0</v>
      </c>
    </row>
    <row r="21" spans="4:11" ht="15">
      <c r="D21" s="38">
        <f>ABS(D19-D20)</f>
        <v>0</v>
      </c>
      <c r="E21" s="38">
        <f aca="true" t="shared" si="2" ref="E21:K21">ABS(E19-E20)</f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</row>
    <row r="22" ht="15.75" thickBot="1"/>
    <row r="23" spans="1:11" ht="21.75" thickBot="1">
      <c r="A23" s="1"/>
      <c r="B23" s="11"/>
      <c r="C23" s="3"/>
      <c r="D23" s="92" t="s">
        <v>47</v>
      </c>
      <c r="E23" s="60" t="s">
        <v>48</v>
      </c>
      <c r="F23" s="60" t="s">
        <v>49</v>
      </c>
      <c r="G23" s="60" t="s">
        <v>50</v>
      </c>
      <c r="H23" s="60" t="s">
        <v>51</v>
      </c>
      <c r="I23" s="60" t="s">
        <v>52</v>
      </c>
      <c r="J23" s="60" t="s">
        <v>53</v>
      </c>
      <c r="K23" s="61" t="s">
        <v>54</v>
      </c>
    </row>
    <row r="24" spans="1:11" ht="15" customHeight="1">
      <c r="A24" s="2"/>
      <c r="B24" s="96" t="s">
        <v>0</v>
      </c>
      <c r="C24" s="70" t="s">
        <v>22</v>
      </c>
      <c r="D24" s="83" t="str">
        <f>IF(ISBLANK(D4)," ",D4)</f>
        <v xml:space="preserve"> </v>
      </c>
      <c r="E24" s="84" t="str">
        <f aca="true" t="shared" si="3" ref="E24:K24">IF(ISBLANK(E4)," ",E4)</f>
        <v xml:space="preserve"> </v>
      </c>
      <c r="F24" s="84" t="str">
        <f t="shared" si="3"/>
        <v xml:space="preserve"> </v>
      </c>
      <c r="G24" s="84" t="str">
        <f t="shared" si="3"/>
        <v xml:space="preserve"> </v>
      </c>
      <c r="H24" s="84" t="str">
        <f t="shared" si="3"/>
        <v xml:space="preserve"> </v>
      </c>
      <c r="I24" s="84" t="str">
        <f t="shared" si="3"/>
        <v xml:space="preserve"> </v>
      </c>
      <c r="J24" s="84" t="str">
        <f t="shared" si="3"/>
        <v xml:space="preserve"> </v>
      </c>
      <c r="K24" s="85" t="str">
        <f t="shared" si="3"/>
        <v xml:space="preserve"> </v>
      </c>
    </row>
    <row r="25" spans="1:11" ht="15">
      <c r="A25" s="6"/>
      <c r="B25" s="97"/>
      <c r="C25" s="15" t="s">
        <v>23</v>
      </c>
      <c r="D25" s="86" t="str">
        <f>IF(ISBLANK(D5)," ",D5)</f>
        <v xml:space="preserve"> </v>
      </c>
      <c r="E25" s="87" t="str">
        <f aca="true" t="shared" si="4" ref="E25:K26">IF(ISBLANK(E5)," ",E5)</f>
        <v xml:space="preserve"> </v>
      </c>
      <c r="F25" s="87" t="str">
        <f t="shared" si="4"/>
        <v xml:space="preserve"> </v>
      </c>
      <c r="G25" s="87" t="str">
        <f t="shared" si="4"/>
        <v xml:space="preserve"> </v>
      </c>
      <c r="H25" s="87" t="str">
        <f t="shared" si="4"/>
        <v xml:space="preserve"> </v>
      </c>
      <c r="I25" s="87" t="str">
        <f t="shared" si="4"/>
        <v xml:space="preserve"> </v>
      </c>
      <c r="J25" s="87" t="str">
        <f t="shared" si="4"/>
        <v xml:space="preserve"> </v>
      </c>
      <c r="K25" s="88" t="str">
        <f t="shared" si="4"/>
        <v xml:space="preserve"> </v>
      </c>
    </row>
    <row r="26" spans="1:11" ht="15">
      <c r="A26" s="6"/>
      <c r="B26" s="97"/>
      <c r="C26" s="15" t="s">
        <v>24</v>
      </c>
      <c r="D26" s="86" t="str">
        <f>IF(ISBLANK(D6)," ",D6)</f>
        <v xml:space="preserve"> </v>
      </c>
      <c r="E26" s="87" t="str">
        <f t="shared" si="4"/>
        <v xml:space="preserve"> </v>
      </c>
      <c r="F26" s="87" t="str">
        <f t="shared" si="4"/>
        <v xml:space="preserve"> </v>
      </c>
      <c r="G26" s="87" t="str">
        <f t="shared" si="4"/>
        <v xml:space="preserve"> </v>
      </c>
      <c r="H26" s="87" t="str">
        <f t="shared" si="4"/>
        <v xml:space="preserve"> </v>
      </c>
      <c r="I26" s="87" t="str">
        <f t="shared" si="4"/>
        <v xml:space="preserve"> </v>
      </c>
      <c r="J26" s="87" t="str">
        <f t="shared" si="4"/>
        <v xml:space="preserve"> </v>
      </c>
      <c r="K26" s="88" t="str">
        <f t="shared" si="4"/>
        <v xml:space="preserve"> </v>
      </c>
    </row>
    <row r="27" spans="1:11" ht="15">
      <c r="A27" s="6"/>
      <c r="B27" s="97"/>
      <c r="C27" s="15" t="s">
        <v>25</v>
      </c>
      <c r="D27" s="86" t="str">
        <f aca="true" t="shared" si="5" ref="D27:K28">IF(ISBLANK(D7)," ",D7)</f>
        <v xml:space="preserve"> </v>
      </c>
      <c r="E27" s="87" t="str">
        <f t="shared" si="5"/>
        <v xml:space="preserve"> </v>
      </c>
      <c r="F27" s="87" t="str">
        <f t="shared" si="5"/>
        <v xml:space="preserve"> </v>
      </c>
      <c r="G27" s="87" t="str">
        <f t="shared" si="5"/>
        <v xml:space="preserve"> </v>
      </c>
      <c r="H27" s="87" t="str">
        <f t="shared" si="5"/>
        <v xml:space="preserve"> </v>
      </c>
      <c r="I27" s="87" t="str">
        <f t="shared" si="5"/>
        <v xml:space="preserve"> </v>
      </c>
      <c r="J27" s="87" t="str">
        <f t="shared" si="5"/>
        <v xml:space="preserve"> </v>
      </c>
      <c r="K27" s="88" t="str">
        <f t="shared" si="5"/>
        <v xml:space="preserve"> </v>
      </c>
    </row>
    <row r="28" spans="1:11" ht="15.75" thickBot="1">
      <c r="A28" s="8"/>
      <c r="B28" s="103"/>
      <c r="C28" s="71" t="s">
        <v>46</v>
      </c>
      <c r="D28" s="89" t="str">
        <f t="shared" si="5"/>
        <v xml:space="preserve"> </v>
      </c>
      <c r="E28" s="90" t="str">
        <f t="shared" si="5"/>
        <v xml:space="preserve"> </v>
      </c>
      <c r="F28" s="90" t="str">
        <f t="shared" si="5"/>
        <v xml:space="preserve"> </v>
      </c>
      <c r="G28" s="90" t="str">
        <f t="shared" si="5"/>
        <v xml:space="preserve"> </v>
      </c>
      <c r="H28" s="90" t="str">
        <f t="shared" si="5"/>
        <v xml:space="preserve"> </v>
      </c>
      <c r="I28" s="90" t="str">
        <f t="shared" si="5"/>
        <v xml:space="preserve"> </v>
      </c>
      <c r="J28" s="90" t="str">
        <f t="shared" si="5"/>
        <v xml:space="preserve"> </v>
      </c>
      <c r="K28" s="91" t="str">
        <f t="shared" si="5"/>
        <v xml:space="preserve"> </v>
      </c>
    </row>
    <row r="29" spans="1:11" ht="15" customHeight="1">
      <c r="A29" s="94" t="s">
        <v>55</v>
      </c>
      <c r="B29" s="99" t="s">
        <v>0</v>
      </c>
      <c r="C29" s="16" t="s">
        <v>22</v>
      </c>
      <c r="D29" s="48" t="str">
        <f>VLOOKUP(D24,Valeurs!$A$3:$E$34,5,FALSE)</f>
        <v xml:space="preserve"> </v>
      </c>
      <c r="E29" s="49" t="str">
        <f>VLOOKUP(E24,Valeurs!$A$3:$E$34,5,FALSE)</f>
        <v xml:space="preserve"> </v>
      </c>
      <c r="F29" s="49" t="str">
        <f>VLOOKUP(F24,Valeurs!$A$3:$E$34,5,FALSE)</f>
        <v xml:space="preserve"> </v>
      </c>
      <c r="G29" s="49" t="str">
        <f>VLOOKUP(G24,Valeurs!$A$3:$E$34,5,FALSE)</f>
        <v xml:space="preserve"> </v>
      </c>
      <c r="H29" s="49" t="str">
        <f>VLOOKUP(H24,Valeurs!$A$3:$E$34,5,FALSE)</f>
        <v xml:space="preserve"> </v>
      </c>
      <c r="I29" s="49" t="str">
        <f>VLOOKUP(I24,Valeurs!$A$3:$E$34,5,FALSE)</f>
        <v xml:space="preserve"> </v>
      </c>
      <c r="J29" s="49" t="str">
        <f>VLOOKUP(J24,Valeurs!$A$3:$E$34,5,FALSE)</f>
        <v xml:space="preserve"> </v>
      </c>
      <c r="K29" s="50" t="str">
        <f>VLOOKUP(K24,Valeurs!$A$3:$E$34,5,FALSE)</f>
        <v xml:space="preserve"> </v>
      </c>
    </row>
    <row r="30" spans="1:11" ht="15">
      <c r="A30" s="94"/>
      <c r="B30" s="99"/>
      <c r="C30" s="16" t="s">
        <v>23</v>
      </c>
      <c r="D30" s="51" t="str">
        <f>VLOOKUP(D25,Valeurs!$A$3:$E$34,5,FALSE)</f>
        <v xml:space="preserve"> </v>
      </c>
      <c r="E30" s="52" t="str">
        <f>VLOOKUP(E25,Valeurs!$A$3:$E$34,5,FALSE)</f>
        <v xml:space="preserve"> </v>
      </c>
      <c r="F30" s="52" t="str">
        <f>VLOOKUP(F25,Valeurs!$A$3:$E$34,5,FALSE)</f>
        <v xml:space="preserve"> </v>
      </c>
      <c r="G30" s="52" t="str">
        <f>VLOOKUP(G25,Valeurs!$A$3:$E$34,5,FALSE)</f>
        <v xml:space="preserve"> </v>
      </c>
      <c r="H30" s="52" t="str">
        <f>VLOOKUP(H25,Valeurs!$A$3:$E$34,5,FALSE)</f>
        <v xml:space="preserve"> </v>
      </c>
      <c r="I30" s="52" t="str">
        <f>VLOOKUP(I25,Valeurs!$A$3:$E$34,5,FALSE)</f>
        <v xml:space="preserve"> </v>
      </c>
      <c r="J30" s="52" t="str">
        <f>VLOOKUP(J25,Valeurs!$A$3:$E$34,5,FALSE)</f>
        <v xml:space="preserve"> </v>
      </c>
      <c r="K30" s="53" t="str">
        <f>VLOOKUP(K25,Valeurs!$A$3:$E$34,5,FALSE)</f>
        <v xml:space="preserve"> </v>
      </c>
    </row>
    <row r="31" spans="1:11" ht="15">
      <c r="A31" s="94"/>
      <c r="B31" s="99"/>
      <c r="C31" s="16" t="s">
        <v>24</v>
      </c>
      <c r="D31" s="51" t="str">
        <f>VLOOKUP(D26,Valeurs!$A$3:$E$34,5,FALSE)</f>
        <v xml:space="preserve"> </v>
      </c>
      <c r="E31" s="52" t="str">
        <f>VLOOKUP(E26,Valeurs!$A$3:$E$34,5,FALSE)</f>
        <v xml:space="preserve"> </v>
      </c>
      <c r="F31" s="52" t="str">
        <f>VLOOKUP(F26,Valeurs!$A$3:$E$34,5,FALSE)</f>
        <v xml:space="preserve"> </v>
      </c>
      <c r="G31" s="52" t="str">
        <f>VLOOKUP(G26,Valeurs!$A$3:$E$34,5,FALSE)</f>
        <v xml:space="preserve"> </v>
      </c>
      <c r="H31" s="52" t="str">
        <f>VLOOKUP(H26,Valeurs!$A$3:$E$34,5,FALSE)</f>
        <v xml:space="preserve"> </v>
      </c>
      <c r="I31" s="52" t="str">
        <f>VLOOKUP(I26,Valeurs!$A$3:$E$34,5,FALSE)</f>
        <v xml:space="preserve"> </v>
      </c>
      <c r="J31" s="52" t="str">
        <f>VLOOKUP(J26,Valeurs!$A$3:$E$34,5,FALSE)</f>
        <v xml:space="preserve"> </v>
      </c>
      <c r="K31" s="53" t="str">
        <f>VLOOKUP(K26,Valeurs!$A$3:$E$34,5,FALSE)</f>
        <v xml:space="preserve"> </v>
      </c>
    </row>
    <row r="32" spans="1:11" ht="15">
      <c r="A32" s="94"/>
      <c r="B32" s="99"/>
      <c r="C32" s="16" t="s">
        <v>25</v>
      </c>
      <c r="D32" s="51" t="str">
        <f>VLOOKUP(D27,Valeurs!$A$3:$E$34,5,FALSE)</f>
        <v xml:space="preserve"> </v>
      </c>
      <c r="E32" s="52" t="str">
        <f>VLOOKUP(E27,Valeurs!$A$3:$E$34,5,FALSE)</f>
        <v xml:space="preserve"> </v>
      </c>
      <c r="F32" s="52" t="str">
        <f>VLOOKUP(F27,Valeurs!$A$3:$E$34,5,FALSE)</f>
        <v xml:space="preserve"> </v>
      </c>
      <c r="G32" s="52" t="str">
        <f>VLOOKUP(G27,Valeurs!$A$3:$E$34,5,FALSE)</f>
        <v xml:space="preserve"> </v>
      </c>
      <c r="H32" s="52" t="str">
        <f>VLOOKUP(H27,Valeurs!$A$3:$E$34,5,FALSE)</f>
        <v xml:space="preserve"> </v>
      </c>
      <c r="I32" s="52" t="str">
        <f>VLOOKUP(I27,Valeurs!$A$3:$E$34,5,FALSE)</f>
        <v xml:space="preserve"> </v>
      </c>
      <c r="J32" s="52" t="str">
        <f>VLOOKUP(J27,Valeurs!$A$3:$E$34,5,FALSE)</f>
        <v xml:space="preserve"> </v>
      </c>
      <c r="K32" s="53" t="str">
        <f>VLOOKUP(K27,Valeurs!$A$3:$E$34,5,FALSE)</f>
        <v xml:space="preserve"> </v>
      </c>
    </row>
    <row r="33" spans="1:11" ht="15.75" thickBot="1">
      <c r="A33" s="94"/>
      <c r="B33" s="99"/>
      <c r="C33" s="16" t="s">
        <v>46</v>
      </c>
      <c r="D33" s="54" t="str">
        <f>VLOOKUP(D28,Valeurs!$A$3:$E$34,5,FALSE)</f>
        <v xml:space="preserve"> </v>
      </c>
      <c r="E33" s="55" t="str">
        <f>VLOOKUP(E28,Valeurs!$A$3:$E$34,5,FALSE)</f>
        <v xml:space="preserve"> </v>
      </c>
      <c r="F33" s="55" t="str">
        <f>VLOOKUP(F28,Valeurs!$A$3:$E$34,5,FALSE)</f>
        <v xml:space="preserve"> </v>
      </c>
      <c r="G33" s="55" t="str">
        <f>VLOOKUP(G28,Valeurs!$A$3:$E$34,5,FALSE)</f>
        <v xml:space="preserve"> </v>
      </c>
      <c r="H33" s="55" t="str">
        <f>VLOOKUP(H28,Valeurs!$A$3:$E$34,5,FALSE)</f>
        <v xml:space="preserve"> </v>
      </c>
      <c r="I33" s="55" t="str">
        <f>VLOOKUP(I28,Valeurs!$A$3:$E$34,5,FALSE)</f>
        <v xml:space="preserve"> </v>
      </c>
      <c r="J33" s="55" t="str">
        <f>VLOOKUP(J28,Valeurs!$A$3:$E$34,5,FALSE)</f>
        <v xml:space="preserve"> </v>
      </c>
      <c r="K33" s="56" t="str">
        <f>VLOOKUP(K28,Valeurs!$A$3:$E$34,5,FALSE)</f>
        <v xml:space="preserve"> </v>
      </c>
    </row>
    <row r="34" spans="1:11" ht="15">
      <c r="A34" s="94"/>
      <c r="B34" s="98" t="s">
        <v>56</v>
      </c>
      <c r="C34" s="62" t="s">
        <v>3</v>
      </c>
      <c r="D34" s="48">
        <f>D14/VLOOKUP($C34,Valeurs!$A$3:$D$34,3,FALSE)*100</f>
        <v>0</v>
      </c>
      <c r="E34" s="49">
        <f>E14/VLOOKUP($C34,Valeurs!$A$3:$D$34,3,FALSE)*100</f>
        <v>0</v>
      </c>
      <c r="F34" s="49">
        <f>F14/VLOOKUP($C34,Valeurs!$A$3:$D$34,3,FALSE)*100</f>
        <v>0</v>
      </c>
      <c r="G34" s="49">
        <f>G14/VLOOKUP($C34,Valeurs!$A$3:$D$34,3,FALSE)*100</f>
        <v>0</v>
      </c>
      <c r="H34" s="49">
        <f>H14/VLOOKUP($C34,Valeurs!$A$3:$D$34,3,FALSE)*100</f>
        <v>0</v>
      </c>
      <c r="I34" s="49">
        <f>I14/VLOOKUP($C34,Valeurs!$A$3:$D$34,3,FALSE)*100</f>
        <v>0</v>
      </c>
      <c r="J34" s="49">
        <f>J14/VLOOKUP($C34,Valeurs!$A$3:$D$34,3,FALSE)*100</f>
        <v>0</v>
      </c>
      <c r="K34" s="50">
        <f>K14/VLOOKUP($C34,Valeurs!$A$3:$D$34,3,FALSE)*100</f>
        <v>0</v>
      </c>
    </row>
    <row r="35" spans="1:11" ht="15">
      <c r="A35" s="94"/>
      <c r="B35" s="99"/>
      <c r="C35" s="16" t="s">
        <v>4</v>
      </c>
      <c r="D35" s="51">
        <f>D15/VLOOKUP($C35,Valeurs!$A$3:$D$34,3,FALSE)*100</f>
        <v>0</v>
      </c>
      <c r="E35" s="52">
        <f>E15/VLOOKUP($C35,Valeurs!$A$3:$D$34,3,FALSE)*100</f>
        <v>0</v>
      </c>
      <c r="F35" s="52">
        <f>F15/VLOOKUP($C35,Valeurs!$A$3:$D$34,3,FALSE)*100</f>
        <v>0</v>
      </c>
      <c r="G35" s="52">
        <f>G15/VLOOKUP($C35,Valeurs!$A$3:$D$34,3,FALSE)*100</f>
        <v>0</v>
      </c>
      <c r="H35" s="52">
        <f>H15/VLOOKUP($C35,Valeurs!$A$3:$D$34,3,FALSE)*100</f>
        <v>0</v>
      </c>
      <c r="I35" s="52">
        <f>I15/VLOOKUP($C35,Valeurs!$A$3:$D$34,3,FALSE)*100</f>
        <v>0</v>
      </c>
      <c r="J35" s="52">
        <f>J15/VLOOKUP($C35,Valeurs!$A$3:$D$34,3,FALSE)*100</f>
        <v>0</v>
      </c>
      <c r="K35" s="53">
        <f>K15/VLOOKUP($C35,Valeurs!$A$3:$D$34,3,FALSE)*100</f>
        <v>0</v>
      </c>
    </row>
    <row r="36" spans="1:11" ht="15">
      <c r="A36" s="94"/>
      <c r="B36" s="99"/>
      <c r="C36" s="16" t="s">
        <v>5</v>
      </c>
      <c r="D36" s="51">
        <f>D16/VLOOKUP($C36,Valeurs!$A$3:$D$34,3,FALSE)*100</f>
        <v>0</v>
      </c>
      <c r="E36" s="52">
        <f>E16/VLOOKUP($C36,Valeurs!$A$3:$D$34,3,FALSE)*100</f>
        <v>0</v>
      </c>
      <c r="F36" s="52">
        <f>F16/VLOOKUP($C36,Valeurs!$A$3:$D$34,3,FALSE)*100</f>
        <v>0</v>
      </c>
      <c r="G36" s="52">
        <f>G16/VLOOKUP($C36,Valeurs!$A$3:$D$34,3,FALSE)*100</f>
        <v>0</v>
      </c>
      <c r="H36" s="52">
        <f>H16/VLOOKUP($C36,Valeurs!$A$3:$D$34,3,FALSE)*100</f>
        <v>0</v>
      </c>
      <c r="I36" s="52">
        <f>I16/VLOOKUP($C36,Valeurs!$A$3:$D$34,3,FALSE)*100</f>
        <v>0</v>
      </c>
      <c r="J36" s="52">
        <f>J16/VLOOKUP($C36,Valeurs!$A$3:$D$34,3,FALSE)*100</f>
        <v>0</v>
      </c>
      <c r="K36" s="53">
        <f>K16/VLOOKUP($C36,Valeurs!$A$3:$D$34,3,FALSE)*100</f>
        <v>0</v>
      </c>
    </row>
    <row r="37" spans="1:11" ht="15">
      <c r="A37" s="94"/>
      <c r="B37" s="99"/>
      <c r="C37" s="16" t="s">
        <v>6</v>
      </c>
      <c r="D37" s="51">
        <f>D17/VLOOKUP($C37,Valeurs!$A$3:$D$34,3,FALSE)*100</f>
        <v>0</v>
      </c>
      <c r="E37" s="52">
        <f>E17/VLOOKUP($C37,Valeurs!$A$3:$D$34,3,FALSE)*100</f>
        <v>0</v>
      </c>
      <c r="F37" s="52">
        <f>F17/VLOOKUP($C37,Valeurs!$A$3:$D$34,3,FALSE)*100</f>
        <v>0</v>
      </c>
      <c r="G37" s="52">
        <f>G17/VLOOKUP($C37,Valeurs!$A$3:$D$34,3,FALSE)*100</f>
        <v>0</v>
      </c>
      <c r="H37" s="52">
        <f>H17/VLOOKUP($C37,Valeurs!$A$3:$D$34,3,FALSE)*100</f>
        <v>0</v>
      </c>
      <c r="I37" s="52">
        <f>I17/VLOOKUP($C37,Valeurs!$A$3:$D$34,3,FALSE)*100</f>
        <v>0</v>
      </c>
      <c r="J37" s="52">
        <f>J17/VLOOKUP($C37,Valeurs!$A$3:$D$34,3,FALSE)*100</f>
        <v>0</v>
      </c>
      <c r="K37" s="53">
        <f>K17/VLOOKUP($C37,Valeurs!$A$3:$D$34,3,FALSE)*100</f>
        <v>0</v>
      </c>
    </row>
    <row r="38" spans="1:11" ht="15.75" thickBot="1">
      <c r="A38" s="95"/>
      <c r="B38" s="100"/>
      <c r="C38" s="63" t="s">
        <v>45</v>
      </c>
      <c r="D38" s="54">
        <f>D18/VLOOKUP($C38,Valeurs!$A$3:$D$34,3,FALSE)*100</f>
        <v>0</v>
      </c>
      <c r="E38" s="55">
        <f>E18/VLOOKUP($C38,Valeurs!$A$3:$D$34,3,FALSE)*100</f>
        <v>0</v>
      </c>
      <c r="F38" s="55">
        <f>F18/VLOOKUP($C38,Valeurs!$A$3:$D$34,3,FALSE)*100</f>
        <v>0</v>
      </c>
      <c r="G38" s="55">
        <f>G18/VLOOKUP($C38,Valeurs!$A$3:$D$34,3,FALSE)*100</f>
        <v>0</v>
      </c>
      <c r="H38" s="55">
        <f>H18/VLOOKUP($C38,Valeurs!$A$3:$D$34,3,FALSE)*100</f>
        <v>0</v>
      </c>
      <c r="I38" s="55">
        <f>I18/VLOOKUP($C38,Valeurs!$A$3:$D$34,3,FALSE)*100</f>
        <v>0</v>
      </c>
      <c r="J38" s="55">
        <f>J18/VLOOKUP($C38,Valeurs!$A$3:$D$34,3,FALSE)*100</f>
        <v>0</v>
      </c>
      <c r="K38" s="56">
        <f>K18/VLOOKUP($C38,Valeurs!$A$3:$D$34,3,FALSE)*100</f>
        <v>0</v>
      </c>
    </row>
  </sheetData>
  <mergeCells count="9">
    <mergeCell ref="A29:A38"/>
    <mergeCell ref="B29:B33"/>
    <mergeCell ref="B34:B38"/>
    <mergeCell ref="B4:B8"/>
    <mergeCell ref="A9:A19"/>
    <mergeCell ref="B9:B13"/>
    <mergeCell ref="B14:B18"/>
    <mergeCell ref="B19:C19"/>
    <mergeCell ref="B24:B28"/>
  </mergeCells>
  <conditionalFormatting sqref="D20:K20">
    <cfRule type="expression" priority="1" dxfId="1">
      <formula>D$21&gt;=1</formula>
    </cfRule>
    <cfRule type="expression" priority="2" dxfId="0">
      <formula>D$21&gt;0</formula>
    </cfRule>
  </conditionalFormatting>
  <dataValidations count="1">
    <dataValidation type="list" allowBlank="1" showInputMessage="1" showErrorMessage="1" sqref="D4:K8">
      <formula1>coalition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25">
      <selection activeCell="I38" sqref="I38"/>
    </sheetView>
  </sheetViews>
  <sheetFormatPr defaultColWidth="11.421875" defaultRowHeight="15"/>
  <cols>
    <col min="1" max="1" width="15.57421875" style="17" customWidth="1"/>
    <col min="2" max="2" width="22.140625" style="17" customWidth="1"/>
    <col min="3" max="3" width="17.421875" style="17" customWidth="1"/>
    <col min="4" max="4" width="14.28125" style="17" customWidth="1"/>
    <col min="5" max="5" width="14.140625" style="17" customWidth="1"/>
    <col min="6" max="6" width="11.421875" style="17" customWidth="1"/>
    <col min="7" max="7" width="16.421875" style="17" customWidth="1"/>
    <col min="8" max="16384" width="11.421875" style="17" customWidth="1"/>
  </cols>
  <sheetData>
    <row r="1" spans="1:5" ht="21.75" customHeight="1" thickBot="1">
      <c r="A1" s="104" t="s">
        <v>29</v>
      </c>
      <c r="B1" s="108" t="s">
        <v>26</v>
      </c>
      <c r="C1" s="28" t="s">
        <v>8</v>
      </c>
      <c r="D1" s="106" t="s">
        <v>2</v>
      </c>
      <c r="E1" s="110" t="s">
        <v>27</v>
      </c>
    </row>
    <row r="2" spans="1:7" ht="30.75" thickBot="1">
      <c r="A2" s="105"/>
      <c r="B2" s="109"/>
      <c r="C2" s="29" t="s">
        <v>9</v>
      </c>
      <c r="D2" s="107"/>
      <c r="E2" s="111"/>
      <c r="G2" s="31" t="s">
        <v>28</v>
      </c>
    </row>
    <row r="3" spans="1:7" ht="16.5" customHeight="1">
      <c r="A3" s="26" t="s">
        <v>1</v>
      </c>
      <c r="B3" s="24" t="s">
        <v>1</v>
      </c>
      <c r="C3" s="22" t="s">
        <v>1</v>
      </c>
      <c r="D3" s="22" t="s">
        <v>1</v>
      </c>
      <c r="E3" s="23" t="s">
        <v>1</v>
      </c>
      <c r="G3" s="30" t="s">
        <v>1</v>
      </c>
    </row>
    <row r="4" spans="1:7" ht="16.5" customHeight="1">
      <c r="A4" s="27" t="s">
        <v>3</v>
      </c>
      <c r="B4" s="25">
        <v>3780</v>
      </c>
      <c r="C4" s="18">
        <v>3780</v>
      </c>
      <c r="D4" s="18">
        <v>0</v>
      </c>
      <c r="E4" s="19">
        <v>0</v>
      </c>
      <c r="G4" s="27" t="s">
        <v>3</v>
      </c>
    </row>
    <row r="5" spans="1:7" ht="16.5" customHeight="1">
      <c r="A5" s="27" t="s">
        <v>10</v>
      </c>
      <c r="B5" s="25">
        <v>18300</v>
      </c>
      <c r="C5" s="18">
        <v>18640</v>
      </c>
      <c r="D5" s="18">
        <v>340</v>
      </c>
      <c r="E5" s="19">
        <v>1.82</v>
      </c>
      <c r="G5" s="27" t="s">
        <v>4</v>
      </c>
    </row>
    <row r="6" spans="1:7" ht="16.5" customHeight="1">
      <c r="A6" s="27" t="s">
        <v>11</v>
      </c>
      <c r="B6" s="25">
        <v>14000</v>
      </c>
      <c r="C6" s="18">
        <v>14120</v>
      </c>
      <c r="D6" s="18">
        <v>120</v>
      </c>
      <c r="E6" s="19">
        <v>0.85</v>
      </c>
      <c r="G6" s="27" t="s">
        <v>5</v>
      </c>
    </row>
    <row r="7" spans="1:7" ht="16.5" customHeight="1">
      <c r="A7" s="27" t="s">
        <v>12</v>
      </c>
      <c r="B7" s="25">
        <v>8510</v>
      </c>
      <c r="C7" s="18">
        <v>8740</v>
      </c>
      <c r="D7" s="18">
        <v>230</v>
      </c>
      <c r="E7" s="19">
        <v>2.63</v>
      </c>
      <c r="G7" s="27" t="s">
        <v>6</v>
      </c>
    </row>
    <row r="8" spans="1:7" ht="16.5" customHeight="1">
      <c r="A8" s="27" t="s">
        <v>30</v>
      </c>
      <c r="B8" s="25">
        <v>8490</v>
      </c>
      <c r="C8" s="18">
        <v>8520</v>
      </c>
      <c r="D8" s="18">
        <v>30</v>
      </c>
      <c r="E8" s="19">
        <v>0.35</v>
      </c>
      <c r="G8" s="27" t="s">
        <v>45</v>
      </c>
    </row>
    <row r="9" spans="1:7" ht="16.5" customHeight="1">
      <c r="A9" s="27" t="s">
        <v>13</v>
      </c>
      <c r="B9" s="25">
        <v>27710</v>
      </c>
      <c r="C9" s="18">
        <v>28980</v>
      </c>
      <c r="D9" s="18">
        <v>1270</v>
      </c>
      <c r="E9" s="19">
        <v>4.38</v>
      </c>
      <c r="G9" s="27" t="s">
        <v>10</v>
      </c>
    </row>
    <row r="10" spans="1:7" ht="16.5" customHeight="1">
      <c r="A10" s="27" t="s">
        <v>14</v>
      </c>
      <c r="B10" s="25">
        <v>32000</v>
      </c>
      <c r="C10" s="18">
        <v>33940</v>
      </c>
      <c r="D10" s="18">
        <v>1940</v>
      </c>
      <c r="E10" s="19">
        <v>5.72</v>
      </c>
      <c r="G10" s="27" t="s">
        <v>11</v>
      </c>
    </row>
    <row r="11" spans="1:7" ht="16.5" customHeight="1">
      <c r="A11" s="27" t="s">
        <v>44</v>
      </c>
      <c r="B11" s="25">
        <v>35690</v>
      </c>
      <c r="C11" s="18">
        <v>38690</v>
      </c>
      <c r="D11" s="18">
        <v>3000</v>
      </c>
      <c r="E11" s="19">
        <v>7.75</v>
      </c>
      <c r="G11" s="27" t="s">
        <v>12</v>
      </c>
    </row>
    <row r="12" spans="1:7" ht="16.5" customHeight="1">
      <c r="A12" s="27" t="s">
        <v>40</v>
      </c>
      <c r="B12" s="25">
        <v>31450</v>
      </c>
      <c r="C12" s="18">
        <v>33720</v>
      </c>
      <c r="D12" s="18">
        <v>2270</v>
      </c>
      <c r="E12" s="19">
        <v>6.73</v>
      </c>
      <c r="G12" s="27" t="s">
        <v>30</v>
      </c>
    </row>
    <row r="13" spans="1:7" ht="16.5" customHeight="1">
      <c r="A13" s="27" t="s">
        <v>15</v>
      </c>
      <c r="B13" s="25">
        <v>22490</v>
      </c>
      <c r="C13" s="18">
        <v>23600</v>
      </c>
      <c r="D13" s="18">
        <v>1110</v>
      </c>
      <c r="E13" s="19">
        <v>4.7</v>
      </c>
      <c r="G13" s="27" t="s">
        <v>17</v>
      </c>
    </row>
    <row r="14" spans="1:7" ht="16.5" customHeight="1">
      <c r="A14" s="27" t="s">
        <v>41</v>
      </c>
      <c r="B14" s="25">
        <v>26300</v>
      </c>
      <c r="C14" s="18">
        <v>28340</v>
      </c>
      <c r="D14" s="18">
        <v>2040</v>
      </c>
      <c r="E14" s="19">
        <v>7.2</v>
      </c>
      <c r="G14" s="27" t="s">
        <v>18</v>
      </c>
    </row>
    <row r="15" spans="1:7" ht="16.5" customHeight="1">
      <c r="A15" s="27" t="s">
        <v>34</v>
      </c>
      <c r="B15" s="25">
        <v>22080</v>
      </c>
      <c r="C15" s="18">
        <v>23380</v>
      </c>
      <c r="D15" s="18">
        <v>1300</v>
      </c>
      <c r="E15" s="19">
        <v>5.56</v>
      </c>
      <c r="G15" s="27" t="s">
        <v>31</v>
      </c>
    </row>
    <row r="16" spans="1:7" ht="16.5" customHeight="1">
      <c r="A16" s="27" t="s">
        <v>16</v>
      </c>
      <c r="B16" s="25">
        <v>18580</v>
      </c>
      <c r="C16" s="18">
        <v>19080</v>
      </c>
      <c r="D16" s="18">
        <v>500</v>
      </c>
      <c r="E16" s="19">
        <v>2.62</v>
      </c>
      <c r="G16" s="27" t="s">
        <v>20</v>
      </c>
    </row>
    <row r="17" spans="1:7" ht="16.5" customHeight="1">
      <c r="A17" s="27" t="s">
        <v>42</v>
      </c>
      <c r="B17" s="25">
        <v>23150</v>
      </c>
      <c r="C17" s="18">
        <v>23820</v>
      </c>
      <c r="D17" s="18">
        <v>670</v>
      </c>
      <c r="E17" s="19">
        <v>2.81</v>
      </c>
      <c r="G17" s="27" t="s">
        <v>32</v>
      </c>
    </row>
    <row r="18" spans="1:7" ht="16.5" customHeight="1">
      <c r="A18" s="27" t="s">
        <v>35</v>
      </c>
      <c r="B18" s="25">
        <v>18570</v>
      </c>
      <c r="C18" s="18">
        <v>18860</v>
      </c>
      <c r="D18" s="18">
        <v>290</v>
      </c>
      <c r="E18" s="19">
        <v>1.54</v>
      </c>
      <c r="G18" s="27" t="s">
        <v>33</v>
      </c>
    </row>
    <row r="19" spans="1:7" ht="16.5" customHeight="1">
      <c r="A19" s="27" t="s">
        <v>36</v>
      </c>
      <c r="B19" s="25">
        <v>13200</v>
      </c>
      <c r="C19" s="18">
        <v>13480</v>
      </c>
      <c r="D19" s="18">
        <v>280</v>
      </c>
      <c r="E19" s="19">
        <v>2.08</v>
      </c>
      <c r="G19" s="27" t="s">
        <v>13</v>
      </c>
    </row>
    <row r="20" spans="1:7" ht="16.5" customHeight="1">
      <c r="A20" s="27" t="s">
        <v>4</v>
      </c>
      <c r="B20" s="25">
        <v>14860</v>
      </c>
      <c r="C20" s="18">
        <v>14860</v>
      </c>
      <c r="D20" s="18">
        <v>0</v>
      </c>
      <c r="E20" s="19">
        <v>0</v>
      </c>
      <c r="G20" s="27" t="s">
        <v>15</v>
      </c>
    </row>
    <row r="21" spans="1:7" ht="16.5" customHeight="1">
      <c r="A21" s="27" t="s">
        <v>17</v>
      </c>
      <c r="B21" s="25">
        <v>24210</v>
      </c>
      <c r="C21" s="18">
        <v>25200</v>
      </c>
      <c r="D21" s="18">
        <v>990</v>
      </c>
      <c r="E21" s="19">
        <v>3.93</v>
      </c>
      <c r="G21" s="27" t="s">
        <v>34</v>
      </c>
    </row>
    <row r="22" spans="1:7" ht="16.5" customHeight="1">
      <c r="A22" s="27" t="s">
        <v>18</v>
      </c>
      <c r="B22" s="25">
        <v>19040</v>
      </c>
      <c r="C22" s="18">
        <v>19820</v>
      </c>
      <c r="D22" s="18">
        <v>780</v>
      </c>
      <c r="E22" s="19">
        <v>3.94</v>
      </c>
      <c r="G22" s="27" t="s">
        <v>16</v>
      </c>
    </row>
    <row r="23" spans="1:7" ht="16.5" customHeight="1">
      <c r="A23" s="27" t="s">
        <v>31</v>
      </c>
      <c r="B23" s="25">
        <v>18610</v>
      </c>
      <c r="C23" s="18">
        <v>19600</v>
      </c>
      <c r="D23" s="18">
        <v>990</v>
      </c>
      <c r="E23" s="19">
        <v>5.05</v>
      </c>
      <c r="G23" s="27" t="s">
        <v>35</v>
      </c>
    </row>
    <row r="24" spans="1:7" ht="16.5" customHeight="1">
      <c r="A24" s="27" t="s">
        <v>19</v>
      </c>
      <c r="B24" s="25">
        <v>28400</v>
      </c>
      <c r="C24" s="18">
        <v>30160</v>
      </c>
      <c r="D24" s="18">
        <v>1760</v>
      </c>
      <c r="E24" s="19">
        <v>5.84</v>
      </c>
      <c r="G24" s="27" t="s">
        <v>36</v>
      </c>
    </row>
    <row r="25" spans="1:7" ht="16.5" customHeight="1">
      <c r="A25" s="27" t="s">
        <v>43</v>
      </c>
      <c r="B25" s="25">
        <v>32170</v>
      </c>
      <c r="C25" s="18">
        <v>34900</v>
      </c>
      <c r="D25" s="18">
        <v>2730</v>
      </c>
      <c r="E25" s="19">
        <v>7.82</v>
      </c>
      <c r="G25" s="27" t="s">
        <v>19</v>
      </c>
    </row>
    <row r="26" spans="1:7" ht="16.5" customHeight="1">
      <c r="A26" s="27" t="s">
        <v>37</v>
      </c>
      <c r="B26" s="25">
        <v>27910</v>
      </c>
      <c r="C26" s="18">
        <v>29940</v>
      </c>
      <c r="D26" s="18">
        <v>2030</v>
      </c>
      <c r="E26" s="19">
        <v>6.78</v>
      </c>
      <c r="G26" s="27" t="s">
        <v>37</v>
      </c>
    </row>
    <row r="27" spans="1:7" ht="16.5" customHeight="1">
      <c r="A27" s="27" t="s">
        <v>38</v>
      </c>
      <c r="B27" s="25">
        <v>22820</v>
      </c>
      <c r="C27" s="18">
        <v>24560</v>
      </c>
      <c r="D27" s="18">
        <v>1740</v>
      </c>
      <c r="E27" s="19">
        <v>7.08</v>
      </c>
      <c r="G27" s="27" t="s">
        <v>38</v>
      </c>
    </row>
    <row r="28" spans="1:7" ht="16.5" customHeight="1">
      <c r="A28" s="27" t="s">
        <v>5</v>
      </c>
      <c r="B28" s="25">
        <v>10340</v>
      </c>
      <c r="C28" s="18">
        <v>10340</v>
      </c>
      <c r="D28" s="18">
        <v>0</v>
      </c>
      <c r="E28" s="19">
        <v>0</v>
      </c>
      <c r="G28" s="27" t="s">
        <v>39</v>
      </c>
    </row>
    <row r="29" spans="1:7" ht="16.5" customHeight="1">
      <c r="A29" s="27" t="s">
        <v>20</v>
      </c>
      <c r="B29" s="25">
        <v>15060</v>
      </c>
      <c r="C29" s="18">
        <v>15300</v>
      </c>
      <c r="D29" s="18">
        <v>240</v>
      </c>
      <c r="E29" s="19">
        <v>1.57</v>
      </c>
      <c r="G29" s="27" t="s">
        <v>14</v>
      </c>
    </row>
    <row r="30" spans="1:7" ht="16.5" customHeight="1">
      <c r="A30" s="27" t="s">
        <v>32</v>
      </c>
      <c r="B30" s="25">
        <v>14910</v>
      </c>
      <c r="C30" s="18">
        <v>15080</v>
      </c>
      <c r="D30" s="18">
        <v>170</v>
      </c>
      <c r="E30" s="19">
        <v>1.13</v>
      </c>
      <c r="G30" s="27" t="s">
        <v>40</v>
      </c>
    </row>
    <row r="31" spans="1:7" ht="16.5" customHeight="1">
      <c r="A31" s="27" t="s">
        <v>39</v>
      </c>
      <c r="B31" s="25">
        <v>19600</v>
      </c>
      <c r="C31" s="18">
        <v>20040</v>
      </c>
      <c r="D31" s="18">
        <v>440</v>
      </c>
      <c r="E31" s="19">
        <v>2.2</v>
      </c>
      <c r="G31" s="27" t="s">
        <v>41</v>
      </c>
    </row>
    <row r="32" spans="1:7" ht="16.5" customHeight="1">
      <c r="A32" s="27" t="s">
        <v>6</v>
      </c>
      <c r="B32" s="25">
        <v>4960</v>
      </c>
      <c r="C32" s="18">
        <v>4960</v>
      </c>
      <c r="D32" s="18">
        <v>0</v>
      </c>
      <c r="E32" s="19">
        <v>0</v>
      </c>
      <c r="G32" s="27" t="s">
        <v>42</v>
      </c>
    </row>
    <row r="33" spans="1:7" ht="16.5" customHeight="1">
      <c r="A33" s="27" t="s">
        <v>33</v>
      </c>
      <c r="B33" s="25">
        <v>9650</v>
      </c>
      <c r="C33" s="18">
        <v>9700</v>
      </c>
      <c r="D33" s="18">
        <v>50</v>
      </c>
      <c r="E33" s="19">
        <v>0.52</v>
      </c>
      <c r="G33" s="27" t="s">
        <v>43</v>
      </c>
    </row>
    <row r="34" spans="1:7" ht="16.5" customHeight="1" thickBot="1">
      <c r="A34" s="72" t="s">
        <v>45</v>
      </c>
      <c r="B34" s="73">
        <v>4740</v>
      </c>
      <c r="C34" s="20">
        <v>4740</v>
      </c>
      <c r="D34" s="20">
        <v>0</v>
      </c>
      <c r="E34" s="21">
        <v>0</v>
      </c>
      <c r="G34" s="72" t="s">
        <v>44</v>
      </c>
    </row>
    <row r="35" ht="16.5" customHeight="1"/>
    <row r="36" ht="36" customHeight="1"/>
  </sheetData>
  <sheetProtection selectLockedCells="1"/>
  <mergeCells count="4">
    <mergeCell ref="A1:A2"/>
    <mergeCell ref="D1:D2"/>
    <mergeCell ref="B1:B2"/>
    <mergeCell ref="E1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Marier</dc:creator>
  <cp:keywords/>
  <dc:description/>
  <cp:lastModifiedBy>Philippe Marier</cp:lastModifiedBy>
  <dcterms:created xsi:type="dcterms:W3CDTF">2010-08-31T15:18:25Z</dcterms:created>
  <dcterms:modified xsi:type="dcterms:W3CDTF">2018-08-31T17:52:35Z</dcterms:modified>
  <cp:category/>
  <cp:version/>
  <cp:contentType/>
  <cp:contentStatus/>
</cp:coreProperties>
</file>